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2490" windowWidth="10395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<sst xmlns="http://schemas.openxmlformats.org/spreadsheetml/2006/main" count="1288" uniqueCount="246">
  <si>
    <t>VIA GIUSEPPE COLARIETI TOSTI SNC piano: T;</t>
  </si>
  <si>
    <t>VIA PORCARA piano: T;</t>
  </si>
  <si>
    <t>3919 m³</t>
  </si>
  <si>
    <t>FG 101</t>
  </si>
  <si>
    <t>VIA CAVOUR SNC piano: T;</t>
  </si>
  <si>
    <t>460 m³</t>
  </si>
  <si>
    <t>VIA TANCIA SNC piano: T -1 -2;</t>
  </si>
  <si>
    <t>VIA TANCIA SNC piano: T;</t>
  </si>
  <si>
    <t>FG 136</t>
  </si>
  <si>
    <t>FR POGGIO PERUGINO V .S .NICOLA piano: T;</t>
  </si>
  <si>
    <t>FG 151</t>
  </si>
  <si>
    <t>FR CERCHIARA V .S .MARIA;</t>
  </si>
  <si>
    <t>FG 153</t>
  </si>
  <si>
    <t>VIA SALARIA PER ROMA piano: T;</t>
  </si>
  <si>
    <t>FG 158</t>
  </si>
  <si>
    <t>VIA DELLA FONTE n . 12 piano: T -1;</t>
  </si>
  <si>
    <t>2590 m³</t>
  </si>
  <si>
    <t>FG 166</t>
  </si>
  <si>
    <t>VA</t>
  </si>
  <si>
    <t>LOCALITA' PIAN DE VALLI piano: S1;</t>
  </si>
  <si>
    <t>VIA CERENARO n . 36 piano: S1 -T -1;</t>
  </si>
  <si>
    <t>2430 m³</t>
  </si>
  <si>
    <t>VIA MONTE TERMINILLO SNC piano: T;</t>
  </si>
  <si>
    <t>VIA LUGNANO n . 3 piano: T -1;</t>
  </si>
  <si>
    <t>325 m³</t>
  </si>
  <si>
    <t>FRAZIONE LUGNANO V CERVARO piano: T;</t>
  </si>
  <si>
    <t>PIAZZA ADRIANO n . 1 piano: T;</t>
  </si>
  <si>
    <t>VIA VAIANO piano: T;</t>
  </si>
  <si>
    <t>VIA VAIANO piano: S1 -T -1;</t>
  </si>
  <si>
    <t>18520 m³</t>
  </si>
  <si>
    <t>VAZIA</t>
  </si>
  <si>
    <t>FG 80</t>
  </si>
  <si>
    <t>LOCALITA' VILLA REATINA piano: T;</t>
  </si>
  <si>
    <t>VIA ALFREDO AMELOTTI SNC piano: T;</t>
  </si>
  <si>
    <t>2058 m³</t>
  </si>
  <si>
    <t>2895 m³</t>
  </si>
  <si>
    <t xml:space="preserve">Z C </t>
  </si>
  <si>
    <t>Propr</t>
  </si>
  <si>
    <t>Area</t>
  </si>
  <si>
    <t>N O</t>
  </si>
  <si>
    <t>Sez. Urb</t>
  </si>
  <si>
    <t>Fogl</t>
  </si>
  <si>
    <t>Mapp</t>
  </si>
  <si>
    <t>Sub</t>
  </si>
  <si>
    <t>Ubicazione</t>
  </si>
  <si>
    <t xml:space="preserve">Zona Cens </t>
  </si>
  <si>
    <t>categoria</t>
  </si>
  <si>
    <t>Classe</t>
  </si>
  <si>
    <t>Consistenza</t>
  </si>
  <si>
    <t>Rendita</t>
  </si>
  <si>
    <t>valore</t>
  </si>
  <si>
    <t>RI</t>
  </si>
  <si>
    <t>C</t>
  </si>
  <si>
    <t>--</t>
  </si>
  <si>
    <t>VIA PIAVE piano: T;</t>
  </si>
  <si>
    <t>E/9</t>
  </si>
  <si>
    <t>LOCALITA' PIEDIMOGGIO - VIA S . GIOVANNI piano: S1 -T;</t>
  </si>
  <si>
    <t>B/5</t>
  </si>
  <si>
    <t>799 m³</t>
  </si>
  <si>
    <t>LOCALITA' PIE` DI MOGGIO SNC piano: T;</t>
  </si>
  <si>
    <t>D/6</t>
  </si>
  <si>
    <t xml:space="preserve">AGGIORNAMENTO CATASTALE </t>
  </si>
  <si>
    <t>FABBRICATI</t>
  </si>
  <si>
    <t>DATA 31/03/2011</t>
  </si>
  <si>
    <t>FG 2</t>
  </si>
  <si>
    <t>FG 23</t>
  </si>
  <si>
    <t>A</t>
  </si>
  <si>
    <t>LOCALITA' VAZIA piano: T ;</t>
  </si>
  <si>
    <t>E/7</t>
  </si>
  <si>
    <t>VIA MONTE TERMINILLO piano: T;</t>
  </si>
  <si>
    <t>A/6</t>
  </si>
  <si>
    <t>2 vani</t>
  </si>
  <si>
    <t>FG 1</t>
  </si>
  <si>
    <t>FRAZIONE MOGGIO LC .FONTE VECCHIA piano: T;</t>
  </si>
  <si>
    <t>E/8</t>
  </si>
  <si>
    <t>FG 4</t>
  </si>
  <si>
    <t>6 vani</t>
  </si>
  <si>
    <t>VIA TORRETTA n . 16 piano: T -1;</t>
  </si>
  <si>
    <t>6348 m³</t>
  </si>
  <si>
    <t>FG 53</t>
  </si>
  <si>
    <t>Categ</t>
  </si>
  <si>
    <t>Valore</t>
  </si>
  <si>
    <t>VIA ANGELO MARIA RICCI piano: T -1;</t>
  </si>
  <si>
    <t>D/7</t>
  </si>
  <si>
    <t>C/1</t>
  </si>
  <si>
    <t>FG 54</t>
  </si>
  <si>
    <t>categ</t>
  </si>
  <si>
    <t>Clas</t>
  </si>
  <si>
    <t>Consist</t>
  </si>
  <si>
    <t>A/2</t>
  </si>
  <si>
    <t>importo</t>
  </si>
  <si>
    <t>VIA MICIOCCOLI piano: T;</t>
  </si>
  <si>
    <t>VIALE EMILIO MARAINI piano: S1 –T -1 -2 -3;</t>
  </si>
  <si>
    <t>28159 m³</t>
  </si>
  <si>
    <t>VIALE EMILIO MARAINI piano: T -1;</t>
  </si>
  <si>
    <t>B/1</t>
  </si>
  <si>
    <t>5221 m³</t>
  </si>
  <si>
    <t>VIALE EMILIO MARAINI n . 75 piano: T -S1;</t>
  </si>
  <si>
    <t>1315 m³</t>
  </si>
  <si>
    <t>VIALE EMILIO MARAINI n . 75 piano: T;</t>
  </si>
  <si>
    <t>1350 m³</t>
  </si>
  <si>
    <t>VIALE EMILIO MARAINI n . 75 piano: 1;</t>
  </si>
  <si>
    <t>630 m³</t>
  </si>
  <si>
    <t>loc.</t>
  </si>
  <si>
    <t>tecnico</t>
  </si>
  <si>
    <t xml:space="preserve">Sez </t>
  </si>
  <si>
    <t>VIA ANGELO MARIA RICCI n . 17 piano: T -1;</t>
  </si>
  <si>
    <t>FG 77</t>
  </si>
  <si>
    <t>PIAZZA GIUSEPPE MAZZINI piano: T -1 -2 -3;</t>
  </si>
  <si>
    <t>28745 m³</t>
  </si>
  <si>
    <t>VIA NUOVA piano: T -1 -2;</t>
  </si>
  <si>
    <t>18809 m³</t>
  </si>
  <si>
    <t>VIA SANT` AGNESE n . 12 piano: T;</t>
  </si>
  <si>
    <t>286 m³</t>
  </si>
  <si>
    <t>VIA PESCHERIA piano: T</t>
  </si>
  <si>
    <t>31297 m³</t>
  </si>
  <si>
    <t>VIA SAN FRANCESCO piano: T;</t>
  </si>
  <si>
    <t>6524 m³</t>
  </si>
  <si>
    <t>PIAZZA GIUSEPPE MAZZINI n . 1 n . 3 piano: T -1;</t>
  </si>
  <si>
    <t>24700 m³</t>
  </si>
  <si>
    <t>VIA PORTA CONCA piano: T;</t>
  </si>
  <si>
    <t>413 m³</t>
  </si>
  <si>
    <t>VIA SANT` AGNESE n . 12 piano: T</t>
  </si>
  <si>
    <t>293 m³</t>
  </si>
  <si>
    <t>FG 78</t>
  </si>
  <si>
    <t>STRADA STATALE 4 BIS piano: T -S1;</t>
  </si>
  <si>
    <t>VICOLO DELLO SDRUCCIOLO n . 13 piano: T -1 -2;</t>
  </si>
  <si>
    <t>12568 m³</t>
  </si>
  <si>
    <t>VIA GIUSEPPE GARIBALDI SNC piano: S1 -S2 -T -1 -2;</t>
  </si>
  <si>
    <t>D/3</t>
  </si>
  <si>
    <t>VIA DELLE FONTANELLE piano: T -1 -2 -3;</t>
  </si>
  <si>
    <t>16537 m³</t>
  </si>
  <si>
    <t>PIAZZA VITTORIO BACHELET piano: T -1 -2 -3;</t>
  </si>
  <si>
    <t>VIA CINTIA n . 142 piano: S1 -T -1;</t>
  </si>
  <si>
    <t>B/4</t>
  </si>
  <si>
    <t>2435 m³</t>
  </si>
  <si>
    <t>VIA GIUSEPPE GARIBALDI n . 102 n . 104 piano: T -1 -2;</t>
  </si>
  <si>
    <t>5676 m³</t>
  </si>
  <si>
    <t>D/1</t>
  </si>
  <si>
    <t>VIA ENRICO MERCATANTI SNC piano: S1;</t>
  </si>
  <si>
    <t>FG 86</t>
  </si>
  <si>
    <t>PIAZZA GUGLIELMO MARCONI n .1</t>
  </si>
  <si>
    <t>77231 m³</t>
  </si>
  <si>
    <t>VIA DEL BURO` n . 20 piano: T;</t>
  </si>
  <si>
    <t>T</t>
  </si>
  <si>
    <t>VIA GIUSEPPE GARIBALDI n . 100;</t>
  </si>
  <si>
    <t>I</t>
  </si>
  <si>
    <t>AD</t>
  </si>
  <si>
    <t>VIA CINTIA;</t>
  </si>
  <si>
    <t>Q</t>
  </si>
  <si>
    <t>VIA GIUSEPPE GARIBALDI n . 1;</t>
  </si>
  <si>
    <t>M</t>
  </si>
  <si>
    <t>VIA NUOVA n . 5;</t>
  </si>
  <si>
    <t>VIA PENNINA piano: S1;</t>
  </si>
  <si>
    <t>VIA SAN FRANCESCO n . 46 piano: T;</t>
  </si>
  <si>
    <t>F .PORTA D ARCE piano: T;</t>
  </si>
  <si>
    <t>FG 57</t>
  </si>
  <si>
    <t>VIA SAN TOMEO;</t>
  </si>
  <si>
    <t>VIA TORRETTA SNC piano: T;</t>
  </si>
  <si>
    <t>FG 66</t>
  </si>
  <si>
    <t>VIA FONTE COTTORELLA SNC piano: T;</t>
  </si>
  <si>
    <t>LOCALITA' CAMPOMORO piano: S1 -T -S2 -1 -S3 -2;</t>
  </si>
  <si>
    <t>7860 m³</t>
  </si>
  <si>
    <t>VIA PIETRINO MITROTTI piano: T;</t>
  </si>
  <si>
    <t>1077 m³</t>
  </si>
  <si>
    <t>VIA FRATELLI TIZI SNC piano: T;</t>
  </si>
  <si>
    <t>B/7</t>
  </si>
  <si>
    <t>557 m³</t>
  </si>
  <si>
    <t>PIAZZA RISORGIMENTO n . 1 piano: T -1;</t>
  </si>
  <si>
    <t>15155 m³</t>
  </si>
  <si>
    <t>FG 96</t>
  </si>
  <si>
    <t>VIA COLLE SANT` ANTIMO piano: T;</t>
  </si>
  <si>
    <t>FG 103</t>
  </si>
  <si>
    <t>VIA PISTIGNANO SNC piano: T;</t>
  </si>
  <si>
    <t>666 m³</t>
  </si>
  <si>
    <t>FG 105</t>
  </si>
  <si>
    <t>VIA CICOLANA piano: T;</t>
  </si>
  <si>
    <t>B</t>
  </si>
  <si>
    <t>VIA CICOLANA SNC piano: T;</t>
  </si>
  <si>
    <t>VIA DELLA CHIESA n . 12 piano: T;</t>
  </si>
  <si>
    <t>2680 m³</t>
  </si>
  <si>
    <t>FG 114</t>
  </si>
  <si>
    <t>PIAZZA VITTORIO EMANUELE piano: T;</t>
  </si>
  <si>
    <t>U</t>
  </si>
  <si>
    <t>26 m³</t>
  </si>
  <si>
    <t>PIAZZA VITTORIO EMANUELE II n . 15 piano: 2;</t>
  </si>
  <si>
    <t>320 m³</t>
  </si>
  <si>
    <t>PIAZZA VITTORIO EMANUELE II n . 15 piano: 1;</t>
  </si>
  <si>
    <t>2200 m³</t>
  </si>
  <si>
    <t>FG 115</t>
  </si>
  <si>
    <t>FRAZIONE POGGIO FIDONI LC .S-.SEBASTIANO piano: T;</t>
  </si>
  <si>
    <t>FG 117</t>
  </si>
  <si>
    <t>FRAZ. S . ELIA REAT. VIA DEL CASTAGNETO piano: S1 -T;</t>
  </si>
  <si>
    <t>127 m²</t>
  </si>
  <si>
    <t>FRAZ. S . ELIA REATINO VIA DEL CASTAGNETO piano: T -1;</t>
  </si>
  <si>
    <t>1100 m³</t>
  </si>
  <si>
    <t>FG 121</t>
  </si>
  <si>
    <t>PIAZZA DELLA PARROCCHIA SNC piano: T;</t>
  </si>
  <si>
    <t>LOCALITA' CASTEL SAN BENEDETTO SNC piano: T;</t>
  </si>
  <si>
    <t>FG 123</t>
  </si>
  <si>
    <t>LOCALITA' CASTEL SAN BENEDETTO piano: T;</t>
  </si>
  <si>
    <t>FG 124</t>
  </si>
  <si>
    <t>FRAZIONE CASETTE V .CIVOLANA piano: 1;</t>
  </si>
  <si>
    <t>FG 130</t>
  </si>
  <si>
    <t>-</t>
  </si>
  <si>
    <t>VIA LAMA SNC piano: T -S1;</t>
  </si>
  <si>
    <t>6706 m³</t>
  </si>
  <si>
    <t>PIAZZA GUGLIELMO MARCONI piano: T;</t>
  </si>
  <si>
    <t>E/3</t>
  </si>
  <si>
    <t>FG 79</t>
  </si>
  <si>
    <t>27 m²</t>
  </si>
  <si>
    <t>PIAZZA UMBERTO I;</t>
  </si>
  <si>
    <t>PIAZZA XXIII SETTEMBRE SNC piano: T -1 -2;</t>
  </si>
  <si>
    <t>33943 m³</t>
  </si>
  <si>
    <t>D/8</t>
  </si>
  <si>
    <t>VIALE GIULIO DE JULIIS n . 1 piano: T -1;</t>
  </si>
  <si>
    <t>2960 m³</t>
  </si>
  <si>
    <t>FG 75</t>
  </si>
  <si>
    <t>VIA ERNESTO CICCHETTI n . 1 piano: 1 -2;</t>
  </si>
  <si>
    <t>9188 m³</t>
  </si>
  <si>
    <t>FG 65</t>
  </si>
  <si>
    <t>Consist.</t>
  </si>
  <si>
    <t>FG 87</t>
  </si>
  <si>
    <t>PIAZZA CAVOUR n . 1 piano: T;</t>
  </si>
  <si>
    <t>55 m³</t>
  </si>
  <si>
    <t>PIAZZA CAVOUR n . 65 piano: T -1;</t>
  </si>
  <si>
    <t>6161 m³</t>
  </si>
  <si>
    <t>FG 89</t>
  </si>
  <si>
    <t>VIA VELINIA SNC piano: T;</t>
  </si>
  <si>
    <t>VIA TANCIA piano: T -1;</t>
  </si>
  <si>
    <t>VIA VELINIA piano: T;</t>
  </si>
  <si>
    <t>FG 95</t>
  </si>
  <si>
    <t>FG 85</t>
  </si>
  <si>
    <t>VIALE DELLA GIOVENTU` piano: T;</t>
  </si>
  <si>
    <t>VIA DEGLI OLMI piano: T -1;</t>
  </si>
  <si>
    <t>23606 m³</t>
  </si>
  <si>
    <t>FG 76</t>
  </si>
  <si>
    <t>100/100</t>
  </si>
  <si>
    <t>VIALE ALBERTO FASSINI n . 9 piano:T;</t>
  </si>
  <si>
    <t>FG 63</t>
  </si>
  <si>
    <t>1449 m³</t>
  </si>
  <si>
    <t>VIA CHIESA NUOVA piano: T;</t>
  </si>
  <si>
    <t>100//100</t>
  </si>
  <si>
    <t>VIA ISONZO piano: T -1;</t>
  </si>
  <si>
    <t>13000 m³</t>
  </si>
  <si>
    <t>VIA LUGNANO n . 3 piano: T;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</si>
</sst>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291"/>
  <sheetViews>
    <sheetView tabSelected="1" zoomScale="85" zoomScaleNormal="85" zoomScalePageLayoutView="0" workbookViewId="0" topLeftCell="A262">
      <selection activeCell="R264" sqref="R264"/>
    </sheetView>
  </sheetViews>
  <sheetFormatPr defaultColWidth="9.140625" defaultRowHeight="12.75"/>
  <cols>
    <col min="1" max="1" width="5.28125" style="0" customWidth="1"/>
    <col min="2" max="2" width="4.28125" style="0" customWidth="1"/>
    <col min="3" max="3" width="5.140625" style="0" customWidth="1"/>
    <col min="4" max="4" width="6.7109375" style="0" customWidth="1"/>
    <col min="5" max="5" width="5.00390625" style="0" customWidth="1"/>
    <col min="6" max="6" width="47.8515625" style="0" customWidth="1"/>
    <col min="7" max="7" width="5.57421875" style="0" customWidth="1"/>
    <col min="8" max="8" width="5.7109375" style="0" customWidth="1"/>
    <col min="9" max="9" width="7.00390625" style="0" customWidth="1"/>
    <col min="10" max="10" width="8.7109375" style="0" customWidth="1"/>
    <col min="11" max="11" width="9.7109375" style="37" customWidth="1"/>
    <col min="12" max="12" width="10.421875" style="0" customWidth="1"/>
    <col min="13" max="13" width="10.00390625" style="32" customWidth="1"/>
  </cols>
  <sheetData>
    <row r="13" ht="25.5">
      <c r="F13" s="11" t="s">
        <v>61</v>
      </c>
    </row>
    <row r="14" ht="25.5">
      <c r="F14" s="11" t="s">
        <v>62</v>
      </c>
    </row>
    <row r="15" ht="25.5">
      <c r="F15" s="11" t="s">
        <v>63</v>
      </c>
    </row>
    <row r="16" ht="25.5">
      <c r="F16" s="11"/>
    </row>
    <row r="17" ht="25.5">
      <c r="F17" s="11"/>
    </row>
    <row r="18" ht="25.5">
      <c r="F18" s="11"/>
    </row>
    <row r="19" ht="25.5">
      <c r="F19" s="11"/>
    </row>
    <row r="20" ht="25.5">
      <c r="F20" s="11"/>
    </row>
    <row r="21" ht="25.5">
      <c r="F21" s="11"/>
    </row>
    <row r="22" ht="25.5">
      <c r="F22" s="11"/>
    </row>
    <row r="23" ht="25.5">
      <c r="F23" s="11"/>
    </row>
    <row r="24" ht="25.5">
      <c r="F24" s="11"/>
    </row>
    <row r="25" ht="26.25" thickBot="1">
      <c r="F25" s="11" t="s">
        <v>72</v>
      </c>
    </row>
    <row r="26" spans="1:13" ht="26.25" thickBot="1">
      <c r="A26" s="1" t="s">
        <v>39</v>
      </c>
      <c r="B26" s="2" t="s">
        <v>40</v>
      </c>
      <c r="C26" s="2" t="s">
        <v>41</v>
      </c>
      <c r="D26" s="2" t="s">
        <v>42</v>
      </c>
      <c r="E26" s="2" t="s">
        <v>43</v>
      </c>
      <c r="F26" s="2" t="s">
        <v>44</v>
      </c>
      <c r="G26" s="2" t="s">
        <v>36</v>
      </c>
      <c r="H26" s="2" t="s">
        <v>86</v>
      </c>
      <c r="I26" s="2" t="s">
        <v>87</v>
      </c>
      <c r="J26" s="2" t="s">
        <v>88</v>
      </c>
      <c r="K26" s="2" t="s">
        <v>49</v>
      </c>
      <c r="L26" s="2" t="s">
        <v>50</v>
      </c>
      <c r="M26" s="31" t="s">
        <v>37</v>
      </c>
    </row>
    <row r="27" spans="1:13" ht="14.25" customHeight="1" thickBot="1">
      <c r="A27" s="4"/>
      <c r="B27" s="5" t="s">
        <v>51</v>
      </c>
      <c r="C27" s="5">
        <v>1</v>
      </c>
      <c r="D27" s="5">
        <v>158</v>
      </c>
      <c r="E27" s="9" t="s">
        <v>53</v>
      </c>
      <c r="F27" s="6" t="s">
        <v>69</v>
      </c>
      <c r="G27" s="5">
        <v>2</v>
      </c>
      <c r="H27" s="5" t="s">
        <v>70</v>
      </c>
      <c r="I27" s="5">
        <v>1</v>
      </c>
      <c r="J27" s="7" t="s">
        <v>71</v>
      </c>
      <c r="K27" s="5">
        <v>14.46</v>
      </c>
      <c r="L27" s="18">
        <f>SUM(K27)*175</f>
        <v>2530.5</v>
      </c>
      <c r="M27" s="33" t="s">
        <v>237</v>
      </c>
    </row>
    <row r="28" spans="1:12" ht="14.25" customHeight="1">
      <c r="A28" s="14"/>
      <c r="B28" s="15"/>
      <c r="C28" s="15"/>
      <c r="D28" s="15"/>
      <c r="E28" s="14"/>
      <c r="F28" s="16"/>
      <c r="G28" s="15"/>
      <c r="H28" s="15"/>
      <c r="I28" s="15"/>
      <c r="J28" s="17"/>
      <c r="K28" s="15"/>
      <c r="L28" s="14"/>
    </row>
    <row r="29" ht="26.25" thickBot="1">
      <c r="F29" s="11" t="s">
        <v>64</v>
      </c>
    </row>
    <row r="30" spans="1:13" ht="26.25" thickBot="1">
      <c r="A30" s="1" t="s">
        <v>39</v>
      </c>
      <c r="B30" s="2" t="s">
        <v>40</v>
      </c>
      <c r="C30" s="2" t="s">
        <v>41</v>
      </c>
      <c r="D30" s="2" t="s">
        <v>42</v>
      </c>
      <c r="E30" s="2" t="s">
        <v>43</v>
      </c>
      <c r="F30" s="2" t="s">
        <v>44</v>
      </c>
      <c r="G30" s="2" t="s">
        <v>45</v>
      </c>
      <c r="H30" s="2" t="s">
        <v>46</v>
      </c>
      <c r="I30" s="2" t="s">
        <v>47</v>
      </c>
      <c r="J30" s="2" t="s">
        <v>48</v>
      </c>
      <c r="K30" s="2" t="s">
        <v>49</v>
      </c>
      <c r="L30" s="3" t="s">
        <v>50</v>
      </c>
      <c r="M30" s="31" t="s">
        <v>37</v>
      </c>
    </row>
    <row r="31" spans="1:13" ht="15" customHeight="1" thickBot="1">
      <c r="A31" s="4"/>
      <c r="B31" s="5" t="s">
        <v>51</v>
      </c>
      <c r="C31" s="5">
        <v>2</v>
      </c>
      <c r="D31" s="5" t="s">
        <v>52</v>
      </c>
      <c r="E31" s="9" t="s">
        <v>53</v>
      </c>
      <c r="F31" s="6" t="s">
        <v>54</v>
      </c>
      <c r="G31" s="5">
        <v>2</v>
      </c>
      <c r="H31" s="5" t="s">
        <v>55</v>
      </c>
      <c r="I31" s="9" t="s">
        <v>53</v>
      </c>
      <c r="J31" s="10" t="s">
        <v>53</v>
      </c>
      <c r="K31" s="8" t="s">
        <v>53</v>
      </c>
      <c r="L31" s="5"/>
      <c r="M31" s="33" t="s">
        <v>237</v>
      </c>
    </row>
    <row r="32" spans="1:13" ht="13.5" customHeight="1" thickBot="1">
      <c r="A32" s="4"/>
      <c r="B32" s="5" t="s">
        <v>51</v>
      </c>
      <c r="C32" s="5">
        <v>2</v>
      </c>
      <c r="D32" s="5">
        <v>328</v>
      </c>
      <c r="E32" s="5" t="s">
        <v>53</v>
      </c>
      <c r="F32" s="6" t="s">
        <v>56</v>
      </c>
      <c r="G32" s="5">
        <v>2</v>
      </c>
      <c r="H32" s="5" t="s">
        <v>57</v>
      </c>
      <c r="I32" s="5">
        <v>2</v>
      </c>
      <c r="J32" s="7" t="s">
        <v>58</v>
      </c>
      <c r="K32" s="5">
        <v>742.77</v>
      </c>
      <c r="L32" s="18">
        <f>SUM(K32)*115*5</f>
        <v>427092.75</v>
      </c>
      <c r="M32" s="33" t="s">
        <v>237</v>
      </c>
    </row>
    <row r="33" spans="1:13" ht="13.5" thickBot="1">
      <c r="A33" s="4"/>
      <c r="B33" s="5" t="s">
        <v>51</v>
      </c>
      <c r="C33" s="5">
        <v>2</v>
      </c>
      <c r="D33" s="5">
        <v>420</v>
      </c>
      <c r="E33" s="5" t="s">
        <v>53</v>
      </c>
      <c r="F33" s="6" t="s">
        <v>59</v>
      </c>
      <c r="G33" s="5">
        <v>2</v>
      </c>
      <c r="H33" s="5" t="s">
        <v>60</v>
      </c>
      <c r="I33" s="5" t="s">
        <v>53</v>
      </c>
      <c r="J33" s="7" t="s">
        <v>53</v>
      </c>
      <c r="K33" s="38">
        <v>2179.45</v>
      </c>
      <c r="L33" s="18">
        <f>SUM(K33)*115*5</f>
        <v>1253183.7499999998</v>
      </c>
      <c r="M33" s="33" t="s">
        <v>237</v>
      </c>
    </row>
    <row r="34" spans="1:12" ht="12.75">
      <c r="A34" s="14"/>
      <c r="B34" s="15"/>
      <c r="C34" s="15"/>
      <c r="D34" s="15"/>
      <c r="E34" s="15"/>
      <c r="F34" s="16"/>
      <c r="G34" s="15"/>
      <c r="H34" s="15"/>
      <c r="I34" s="15"/>
      <c r="J34" s="17"/>
      <c r="K34" s="39"/>
      <c r="L34" s="14"/>
    </row>
    <row r="35" ht="26.25" thickBot="1">
      <c r="F35" s="11" t="s">
        <v>75</v>
      </c>
    </row>
    <row r="36" spans="1:13" ht="26.25" thickBot="1">
      <c r="A36" s="1" t="s">
        <v>39</v>
      </c>
      <c r="B36" s="2" t="s">
        <v>40</v>
      </c>
      <c r="C36" s="2" t="s">
        <v>41</v>
      </c>
      <c r="D36" s="2" t="s">
        <v>42</v>
      </c>
      <c r="E36" s="2" t="s">
        <v>43</v>
      </c>
      <c r="F36" s="2" t="s">
        <v>44</v>
      </c>
      <c r="G36" s="2" t="s">
        <v>45</v>
      </c>
      <c r="H36" s="2" t="s">
        <v>46</v>
      </c>
      <c r="I36" s="2" t="s">
        <v>47</v>
      </c>
      <c r="J36" s="2" t="s">
        <v>48</v>
      </c>
      <c r="K36" s="2" t="s">
        <v>49</v>
      </c>
      <c r="L36" s="3" t="s">
        <v>50</v>
      </c>
      <c r="M36" s="31" t="s">
        <v>37</v>
      </c>
    </row>
    <row r="37" spans="1:13" ht="16.5" thickBot="1">
      <c r="A37" s="4"/>
      <c r="B37" s="5" t="s">
        <v>51</v>
      </c>
      <c r="C37" s="5">
        <v>4</v>
      </c>
      <c r="D37" s="5" t="s">
        <v>66</v>
      </c>
      <c r="E37" s="9" t="s">
        <v>53</v>
      </c>
      <c r="F37" s="6" t="s">
        <v>73</v>
      </c>
      <c r="G37" s="5">
        <v>2</v>
      </c>
      <c r="H37" s="5" t="s">
        <v>74</v>
      </c>
      <c r="I37" s="9" t="s">
        <v>53</v>
      </c>
      <c r="J37" s="10" t="s">
        <v>53</v>
      </c>
      <c r="K37" s="8" t="s">
        <v>53</v>
      </c>
      <c r="L37" s="5"/>
      <c r="M37" s="33" t="s">
        <v>237</v>
      </c>
    </row>
    <row r="40" spans="1:6" ht="26.25" thickBot="1">
      <c r="A40" s="11"/>
      <c r="F40" s="11" t="s">
        <v>65</v>
      </c>
    </row>
    <row r="41" spans="1:13" ht="26.25" thickBot="1">
      <c r="A41" s="1" t="s">
        <v>39</v>
      </c>
      <c r="B41" s="2" t="s">
        <v>40</v>
      </c>
      <c r="C41" s="2" t="s">
        <v>41</v>
      </c>
      <c r="D41" s="2" t="s">
        <v>42</v>
      </c>
      <c r="E41" s="2" t="s">
        <v>43</v>
      </c>
      <c r="F41" s="2" t="s">
        <v>44</v>
      </c>
      <c r="G41" s="2" t="s">
        <v>45</v>
      </c>
      <c r="H41" s="2" t="s">
        <v>46</v>
      </c>
      <c r="I41" s="2" t="s">
        <v>47</v>
      </c>
      <c r="J41" s="2" t="s">
        <v>48</v>
      </c>
      <c r="K41" s="2" t="s">
        <v>49</v>
      </c>
      <c r="L41" s="3" t="s">
        <v>50</v>
      </c>
      <c r="M41" s="31" t="s">
        <v>37</v>
      </c>
    </row>
    <row r="42" spans="1:13" ht="13.5" thickBot="1">
      <c r="A42" s="4"/>
      <c r="B42" s="5" t="s">
        <v>51</v>
      </c>
      <c r="C42" s="5">
        <v>23</v>
      </c>
      <c r="D42" s="5" t="s">
        <v>66</v>
      </c>
      <c r="E42" s="5">
        <v>1</v>
      </c>
      <c r="F42" s="6" t="s">
        <v>67</v>
      </c>
      <c r="G42" s="5">
        <v>2</v>
      </c>
      <c r="H42" s="5" t="s">
        <v>68</v>
      </c>
      <c r="I42" s="5" t="s">
        <v>53</v>
      </c>
      <c r="J42" s="7" t="s">
        <v>53</v>
      </c>
      <c r="K42" s="5" t="s">
        <v>53</v>
      </c>
      <c r="L42" s="5"/>
      <c r="M42" s="33" t="s">
        <v>237</v>
      </c>
    </row>
    <row r="43" spans="1:13" ht="13.5" customHeight="1">
      <c r="A43" s="14"/>
      <c r="B43" s="15"/>
      <c r="C43" s="15"/>
      <c r="D43" s="15"/>
      <c r="E43" s="15"/>
      <c r="F43" s="16"/>
      <c r="G43" s="15"/>
      <c r="H43" s="15"/>
      <c r="I43" s="15"/>
      <c r="J43" s="17"/>
      <c r="K43" s="15"/>
      <c r="L43" s="14"/>
      <c r="M43" s="34"/>
    </row>
    <row r="45" ht="26.25" thickBot="1">
      <c r="F45" s="11" t="s">
        <v>79</v>
      </c>
    </row>
    <row r="46" spans="1:13" ht="26.25" thickBot="1">
      <c r="A46" s="1" t="s">
        <v>39</v>
      </c>
      <c r="B46" s="2" t="s">
        <v>40</v>
      </c>
      <c r="C46" s="2" t="s">
        <v>41</v>
      </c>
      <c r="D46" s="2" t="s">
        <v>42</v>
      </c>
      <c r="E46" s="2" t="s">
        <v>43</v>
      </c>
      <c r="F46" s="2" t="s">
        <v>44</v>
      </c>
      <c r="G46" s="2" t="s">
        <v>45</v>
      </c>
      <c r="H46" s="2" t="s">
        <v>46</v>
      </c>
      <c r="I46" s="2" t="s">
        <v>47</v>
      </c>
      <c r="J46" s="2" t="s">
        <v>48</v>
      </c>
      <c r="K46" s="2" t="s">
        <v>49</v>
      </c>
      <c r="L46" s="3" t="s">
        <v>50</v>
      </c>
      <c r="M46" s="31" t="s">
        <v>37</v>
      </c>
    </row>
    <row r="47" spans="1:13" ht="13.5" thickBot="1">
      <c r="A47" s="4"/>
      <c r="B47" s="5" t="s">
        <v>51</v>
      </c>
      <c r="C47" s="5">
        <v>53</v>
      </c>
      <c r="D47" s="5">
        <v>156</v>
      </c>
      <c r="E47" s="5" t="s">
        <v>53</v>
      </c>
      <c r="F47" s="6" t="s">
        <v>77</v>
      </c>
      <c r="G47" s="5">
        <v>1</v>
      </c>
      <c r="H47" s="5" t="s">
        <v>57</v>
      </c>
      <c r="I47" s="5">
        <v>6</v>
      </c>
      <c r="J47" s="7" t="s">
        <v>78</v>
      </c>
      <c r="K47" s="38">
        <v>8196.16</v>
      </c>
      <c r="L47" s="18">
        <f>SUM(K47)*115*5</f>
        <v>4712792</v>
      </c>
      <c r="M47" s="33" t="s">
        <v>237</v>
      </c>
    </row>
    <row r="48" spans="1:13" ht="13.5" thickBot="1">
      <c r="A48" s="30"/>
      <c r="B48" s="5" t="s">
        <v>51</v>
      </c>
      <c r="C48" s="5">
        <v>53</v>
      </c>
      <c r="D48" s="5" t="s">
        <v>66</v>
      </c>
      <c r="E48" s="5" t="s">
        <v>53</v>
      </c>
      <c r="F48" s="6" t="s">
        <v>158</v>
      </c>
      <c r="G48" s="5">
        <v>1</v>
      </c>
      <c r="H48" s="5" t="s">
        <v>55</v>
      </c>
      <c r="I48" s="5"/>
      <c r="J48" s="7"/>
      <c r="K48" s="38"/>
      <c r="L48" s="5" t="s">
        <v>53</v>
      </c>
      <c r="M48" s="33" t="s">
        <v>237</v>
      </c>
    </row>
    <row r="49" spans="1:13" ht="13.5" thickBot="1">
      <c r="A49" s="27"/>
      <c r="B49" s="15"/>
      <c r="C49" s="15"/>
      <c r="D49" s="15"/>
      <c r="E49" s="15"/>
      <c r="F49" s="16"/>
      <c r="G49" s="15"/>
      <c r="H49" s="15"/>
      <c r="I49" s="15"/>
      <c r="J49" s="17"/>
      <c r="K49" s="56"/>
      <c r="L49" s="5"/>
      <c r="M49" s="34"/>
    </row>
    <row r="50" spans="1:13" ht="13.5" thickBot="1">
      <c r="A50" s="27"/>
      <c r="B50" s="15"/>
      <c r="C50" s="15"/>
      <c r="D50" s="15"/>
      <c r="E50" s="15"/>
      <c r="F50" s="16"/>
      <c r="G50" s="15"/>
      <c r="H50" s="15"/>
      <c r="I50" s="15"/>
      <c r="J50" s="17"/>
      <c r="K50" s="45" t="s">
        <v>90</v>
      </c>
      <c r="L50" s="46">
        <f>SUM(L27:L47)</f>
        <v>6395599</v>
      </c>
      <c r="M50" s="34"/>
    </row>
    <row r="51" spans="1:13" ht="12.75">
      <c r="A51" s="27"/>
      <c r="B51" s="15"/>
      <c r="C51" s="15"/>
      <c r="D51" s="15"/>
      <c r="E51" s="15"/>
      <c r="F51" s="16"/>
      <c r="G51" s="15"/>
      <c r="H51" s="15"/>
      <c r="I51" s="15"/>
      <c r="J51" s="17"/>
      <c r="K51" s="39"/>
      <c r="L51" s="14"/>
      <c r="M51" s="34"/>
    </row>
    <row r="52" ht="26.25" thickBot="1">
      <c r="F52" s="11" t="s">
        <v>85</v>
      </c>
    </row>
    <row r="53" spans="1:13" ht="26.25" thickBot="1">
      <c r="A53" s="1" t="s">
        <v>39</v>
      </c>
      <c r="B53" s="2" t="s">
        <v>40</v>
      </c>
      <c r="C53" s="2" t="s">
        <v>41</v>
      </c>
      <c r="D53" s="2" t="s">
        <v>42</v>
      </c>
      <c r="E53" s="2" t="s">
        <v>43</v>
      </c>
      <c r="F53" s="2" t="s">
        <v>44</v>
      </c>
      <c r="G53" s="2" t="s">
        <v>45</v>
      </c>
      <c r="H53" s="2" t="s">
        <v>80</v>
      </c>
      <c r="I53" s="2" t="s">
        <v>47</v>
      </c>
      <c r="J53" s="2" t="s">
        <v>48</v>
      </c>
      <c r="K53" s="2" t="s">
        <v>49</v>
      </c>
      <c r="L53" s="3" t="s">
        <v>81</v>
      </c>
      <c r="M53" s="31" t="s">
        <v>37</v>
      </c>
    </row>
    <row r="54" spans="1:13" ht="13.5" thickBot="1">
      <c r="A54" s="4"/>
      <c r="B54" s="5" t="s">
        <v>51</v>
      </c>
      <c r="C54" s="5">
        <v>54</v>
      </c>
      <c r="D54" s="5">
        <v>425</v>
      </c>
      <c r="E54" s="5" t="s">
        <v>53</v>
      </c>
      <c r="F54" s="6" t="s">
        <v>205</v>
      </c>
      <c r="G54" s="5">
        <v>1</v>
      </c>
      <c r="H54" s="5" t="s">
        <v>57</v>
      </c>
      <c r="I54" s="5">
        <v>4</v>
      </c>
      <c r="J54" s="7" t="s">
        <v>206</v>
      </c>
      <c r="K54" s="38">
        <v>6234.03</v>
      </c>
      <c r="L54" s="18">
        <f>SUM(K54)*115*5</f>
        <v>3584567.25</v>
      </c>
      <c r="M54" s="33" t="s">
        <v>237</v>
      </c>
    </row>
    <row r="55" spans="1:13" ht="12.75">
      <c r="A55" s="14"/>
      <c r="B55" s="15"/>
      <c r="C55" s="15"/>
      <c r="D55" s="15"/>
      <c r="E55" s="15"/>
      <c r="F55" s="16"/>
      <c r="G55" s="15"/>
      <c r="H55" s="15"/>
      <c r="I55" s="15"/>
      <c r="J55" s="17"/>
      <c r="K55" s="15"/>
      <c r="L55" s="14"/>
      <c r="M55" s="34"/>
    </row>
    <row r="56" ht="26.25" thickBot="1">
      <c r="F56" s="11" t="s">
        <v>156</v>
      </c>
    </row>
    <row r="57" spans="1:13" ht="26.25" thickBot="1">
      <c r="A57" s="1" t="s">
        <v>39</v>
      </c>
      <c r="B57" s="2" t="s">
        <v>40</v>
      </c>
      <c r="C57" s="2" t="s">
        <v>41</v>
      </c>
      <c r="D57" s="2" t="s">
        <v>42</v>
      </c>
      <c r="E57" s="2" t="s">
        <v>43</v>
      </c>
      <c r="F57" s="2" t="s">
        <v>44</v>
      </c>
      <c r="G57" s="2" t="s">
        <v>45</v>
      </c>
      <c r="H57" s="2" t="s">
        <v>86</v>
      </c>
      <c r="I57" s="2" t="s">
        <v>87</v>
      </c>
      <c r="J57" s="2" t="s">
        <v>88</v>
      </c>
      <c r="K57" s="2" t="s">
        <v>49</v>
      </c>
      <c r="L57" s="3" t="s">
        <v>50</v>
      </c>
      <c r="M57" s="31" t="s">
        <v>37</v>
      </c>
    </row>
    <row r="58" spans="1:13" ht="13.5" thickBot="1">
      <c r="A58" s="4"/>
      <c r="B58" s="5" t="s">
        <v>51</v>
      </c>
      <c r="C58" s="5">
        <v>57</v>
      </c>
      <c r="D58" s="5" t="s">
        <v>66</v>
      </c>
      <c r="E58" s="5"/>
      <c r="F58" s="6" t="s">
        <v>157</v>
      </c>
      <c r="G58" s="5">
        <v>2</v>
      </c>
      <c r="H58" s="5" t="s">
        <v>74</v>
      </c>
      <c r="I58" s="5"/>
      <c r="J58" s="5" t="s">
        <v>53</v>
      </c>
      <c r="K58" s="5" t="s">
        <v>53</v>
      </c>
      <c r="L58" s="5" t="s">
        <v>53</v>
      </c>
      <c r="M58" s="33" t="s">
        <v>237</v>
      </c>
    </row>
    <row r="59" spans="1:12" ht="12.75">
      <c r="A59" s="14"/>
      <c r="B59" s="15"/>
      <c r="C59" s="15"/>
      <c r="D59" s="15"/>
      <c r="E59" s="15"/>
      <c r="F59" s="16"/>
      <c r="G59" s="15"/>
      <c r="H59" s="15"/>
      <c r="I59" s="15"/>
      <c r="J59" s="17"/>
      <c r="K59" s="15"/>
      <c r="L59" s="14"/>
    </row>
    <row r="60" spans="1:13" ht="12.75">
      <c r="A60" s="14"/>
      <c r="B60" s="15"/>
      <c r="C60" s="15"/>
      <c r="D60" s="15"/>
      <c r="E60" s="15"/>
      <c r="F60" s="16"/>
      <c r="G60" s="15"/>
      <c r="H60" s="15"/>
      <c r="I60" s="15"/>
      <c r="J60" s="17"/>
      <c r="K60" s="15"/>
      <c r="L60" s="14"/>
      <c r="M60" s="34"/>
    </row>
    <row r="61" ht="26.25" thickBot="1">
      <c r="F61" s="11" t="s">
        <v>239</v>
      </c>
    </row>
    <row r="62" spans="1:13" ht="26.25" thickBot="1">
      <c r="A62" s="1" t="s">
        <v>39</v>
      </c>
      <c r="B62" s="2" t="s">
        <v>40</v>
      </c>
      <c r="C62" s="2" t="s">
        <v>41</v>
      </c>
      <c r="D62" s="2" t="s">
        <v>42</v>
      </c>
      <c r="E62" s="2" t="s">
        <v>43</v>
      </c>
      <c r="F62" s="2" t="s">
        <v>44</v>
      </c>
      <c r="G62" s="2" t="s">
        <v>45</v>
      </c>
      <c r="H62" s="2" t="s">
        <v>46</v>
      </c>
      <c r="I62" s="2" t="s">
        <v>47</v>
      </c>
      <c r="J62" s="2" t="s">
        <v>48</v>
      </c>
      <c r="K62" s="2" t="s">
        <v>49</v>
      </c>
      <c r="L62" s="3" t="s">
        <v>50</v>
      </c>
      <c r="M62" s="31" t="s">
        <v>37</v>
      </c>
    </row>
    <row r="63" spans="1:13" ht="13.5" thickBot="1">
      <c r="A63" s="4"/>
      <c r="B63" s="5" t="s">
        <v>51</v>
      </c>
      <c r="C63" s="5">
        <v>63</v>
      </c>
      <c r="D63" s="5">
        <v>81</v>
      </c>
      <c r="E63" s="5" t="s">
        <v>53</v>
      </c>
      <c r="F63" s="6" t="s">
        <v>241</v>
      </c>
      <c r="G63" s="5">
        <v>2</v>
      </c>
      <c r="H63" s="5" t="s">
        <v>95</v>
      </c>
      <c r="I63" s="5">
        <v>9</v>
      </c>
      <c r="J63" s="7" t="s">
        <v>240</v>
      </c>
      <c r="K63" s="38">
        <v>1796.04</v>
      </c>
      <c r="L63" s="18">
        <f>SUM(K63)*175</f>
        <v>314307</v>
      </c>
      <c r="M63" s="33" t="s">
        <v>237</v>
      </c>
    </row>
    <row r="64" spans="1:13" ht="13.5" thickBot="1">
      <c r="A64" s="4"/>
      <c r="B64" s="5" t="s">
        <v>51</v>
      </c>
      <c r="C64" s="5">
        <v>63</v>
      </c>
      <c r="D64" s="5">
        <v>39</v>
      </c>
      <c r="E64" s="5" t="s">
        <v>53</v>
      </c>
      <c r="F64" s="6" t="s">
        <v>1</v>
      </c>
      <c r="G64" s="5">
        <v>2</v>
      </c>
      <c r="H64" s="5" t="s">
        <v>68</v>
      </c>
      <c r="I64" s="5"/>
      <c r="J64" s="5" t="s">
        <v>53</v>
      </c>
      <c r="K64" s="5" t="s">
        <v>53</v>
      </c>
      <c r="L64" s="5" t="s">
        <v>53</v>
      </c>
      <c r="M64" s="33" t="s">
        <v>38</v>
      </c>
    </row>
    <row r="65" spans="1:12" ht="12.75">
      <c r="A65" s="14"/>
      <c r="B65" s="15"/>
      <c r="C65" s="15"/>
      <c r="D65" s="15"/>
      <c r="E65" s="15"/>
      <c r="F65" s="16"/>
      <c r="G65" s="15"/>
      <c r="H65" s="15"/>
      <c r="I65" s="15"/>
      <c r="J65" s="17"/>
      <c r="K65" s="15"/>
      <c r="L65" s="14"/>
    </row>
    <row r="66" spans="1:12" ht="12.75">
      <c r="A66" s="14"/>
      <c r="B66" s="15"/>
      <c r="C66" s="15"/>
      <c r="D66" s="15"/>
      <c r="E66" s="15"/>
      <c r="F66" s="16"/>
      <c r="G66" s="15"/>
      <c r="H66" s="15"/>
      <c r="I66" s="15"/>
      <c r="J66" s="17"/>
      <c r="K66" s="15"/>
      <c r="L66" s="14"/>
    </row>
    <row r="67" ht="26.25" thickBot="1">
      <c r="F67" s="11" t="s">
        <v>220</v>
      </c>
    </row>
    <row r="68" spans="1:13" ht="26.25" thickBot="1">
      <c r="A68" s="1" t="s">
        <v>39</v>
      </c>
      <c r="B68" s="2" t="s">
        <v>40</v>
      </c>
      <c r="C68" s="2" t="s">
        <v>41</v>
      </c>
      <c r="D68" s="2" t="s">
        <v>42</v>
      </c>
      <c r="E68" s="2" t="s">
        <v>43</v>
      </c>
      <c r="F68" s="2" t="s">
        <v>44</v>
      </c>
      <c r="G68" s="2" t="s">
        <v>45</v>
      </c>
      <c r="H68" s="2" t="s">
        <v>46</v>
      </c>
      <c r="I68" s="2" t="s">
        <v>47</v>
      </c>
      <c r="J68" s="2" t="s">
        <v>48</v>
      </c>
      <c r="K68" s="2" t="s">
        <v>49</v>
      </c>
      <c r="L68" s="3" t="s">
        <v>50</v>
      </c>
      <c r="M68" s="31" t="s">
        <v>37</v>
      </c>
    </row>
    <row r="69" spans="1:13" ht="13.5" thickBot="1">
      <c r="A69" s="4"/>
      <c r="B69" s="5" t="s">
        <v>51</v>
      </c>
      <c r="C69" s="5">
        <v>65</v>
      </c>
      <c r="D69" s="5">
        <v>414</v>
      </c>
      <c r="E69" s="5" t="s">
        <v>53</v>
      </c>
      <c r="F69" s="6" t="s">
        <v>218</v>
      </c>
      <c r="G69" s="5">
        <v>1</v>
      </c>
      <c r="H69" s="5" t="s">
        <v>57</v>
      </c>
      <c r="I69" s="5">
        <v>6</v>
      </c>
      <c r="J69" s="7" t="s">
        <v>219</v>
      </c>
      <c r="K69" s="38">
        <v>11862.99</v>
      </c>
      <c r="L69" s="18">
        <f>SUM(K69)*115*5</f>
        <v>6821219.249999999</v>
      </c>
      <c r="M69" s="33" t="s">
        <v>237</v>
      </c>
    </row>
    <row r="70" spans="1:13" ht="13.5" thickBot="1">
      <c r="A70" s="4"/>
      <c r="B70" s="5" t="s">
        <v>51</v>
      </c>
      <c r="C70" s="5">
        <v>65</v>
      </c>
      <c r="D70" s="5">
        <v>7</v>
      </c>
      <c r="E70" s="5" t="s">
        <v>53</v>
      </c>
      <c r="F70" s="6" t="s">
        <v>238</v>
      </c>
      <c r="G70" s="5">
        <v>1</v>
      </c>
      <c r="H70" s="5" t="s">
        <v>60</v>
      </c>
      <c r="I70" s="5" t="s">
        <v>53</v>
      </c>
      <c r="J70" s="5" t="s">
        <v>53</v>
      </c>
      <c r="K70" s="38">
        <v>10329.14</v>
      </c>
      <c r="L70" s="18">
        <f>SUM(K70)*115*5</f>
        <v>5939255.499999999</v>
      </c>
      <c r="M70" s="33" t="s">
        <v>237</v>
      </c>
    </row>
    <row r="71" spans="1:13" ht="12.75">
      <c r="A71" s="14"/>
      <c r="B71" s="15"/>
      <c r="C71" s="15"/>
      <c r="D71" s="15"/>
      <c r="E71" s="15"/>
      <c r="F71" s="16"/>
      <c r="G71" s="15"/>
      <c r="H71" s="15"/>
      <c r="I71" s="15"/>
      <c r="J71" s="15"/>
      <c r="K71" s="39"/>
      <c r="L71" s="48"/>
      <c r="M71" s="34"/>
    </row>
    <row r="72" spans="1:13" ht="13.5" thickBot="1">
      <c r="A72" s="14"/>
      <c r="B72" s="15"/>
      <c r="C72" s="15"/>
      <c r="D72" s="15"/>
      <c r="E72" s="15"/>
      <c r="F72" s="16"/>
      <c r="G72" s="15"/>
      <c r="H72" s="15"/>
      <c r="I72" s="15"/>
      <c r="J72" s="15"/>
      <c r="K72" s="39"/>
      <c r="L72" s="48"/>
      <c r="M72" s="34"/>
    </row>
    <row r="73" spans="11:12" ht="13.5" thickBot="1">
      <c r="K73" s="45" t="s">
        <v>90</v>
      </c>
      <c r="L73" s="47">
        <f>SUM(L54:L70)</f>
        <v>16659349</v>
      </c>
    </row>
    <row r="74" spans="11:12" ht="12.75">
      <c r="K74" s="49"/>
      <c r="L74" s="50"/>
    </row>
    <row r="75" spans="1:6" ht="26.25" thickBot="1">
      <c r="A75" s="12"/>
      <c r="F75" s="11" t="s">
        <v>159</v>
      </c>
    </row>
    <row r="76" spans="1:13" ht="21.75" thickBot="1">
      <c r="A76" s="19" t="s">
        <v>39</v>
      </c>
      <c r="B76" s="20" t="s">
        <v>40</v>
      </c>
      <c r="C76" s="20" t="s">
        <v>41</v>
      </c>
      <c r="D76" s="20" t="s">
        <v>42</v>
      </c>
      <c r="E76" s="20" t="s">
        <v>43</v>
      </c>
      <c r="F76" s="20" t="s">
        <v>44</v>
      </c>
      <c r="G76" s="20" t="s">
        <v>45</v>
      </c>
      <c r="H76" s="20" t="s">
        <v>80</v>
      </c>
      <c r="I76" s="20" t="s">
        <v>47</v>
      </c>
      <c r="J76" s="20" t="s">
        <v>221</v>
      </c>
      <c r="K76" s="20" t="s">
        <v>49</v>
      </c>
      <c r="L76" s="21" t="s">
        <v>81</v>
      </c>
      <c r="M76" s="41" t="s">
        <v>37</v>
      </c>
    </row>
    <row r="77" spans="1:13" ht="13.5" thickBot="1">
      <c r="A77" s="29"/>
      <c r="B77" s="5" t="s">
        <v>51</v>
      </c>
      <c r="C77" s="5">
        <v>66</v>
      </c>
      <c r="D77" s="5">
        <v>39</v>
      </c>
      <c r="E77" s="5"/>
      <c r="F77" s="6" t="s">
        <v>82</v>
      </c>
      <c r="G77" s="5">
        <v>1</v>
      </c>
      <c r="H77" s="5" t="s">
        <v>83</v>
      </c>
      <c r="I77" s="5"/>
      <c r="J77" s="5"/>
      <c r="K77" s="38">
        <v>20004</v>
      </c>
      <c r="L77" s="18">
        <f>SUM(K77)*175</f>
        <v>3500700</v>
      </c>
      <c r="M77" s="33" t="s">
        <v>237</v>
      </c>
    </row>
    <row r="78" spans="1:13" ht="13.5" thickBot="1">
      <c r="A78" s="4"/>
      <c r="B78" s="5" t="s">
        <v>51</v>
      </c>
      <c r="C78" s="5">
        <v>66</v>
      </c>
      <c r="D78" s="5">
        <v>892</v>
      </c>
      <c r="E78" s="5" t="s">
        <v>53</v>
      </c>
      <c r="F78" s="6" t="s">
        <v>0</v>
      </c>
      <c r="G78" s="5">
        <v>1</v>
      </c>
      <c r="H78" s="5" t="s">
        <v>138</v>
      </c>
      <c r="I78" s="5" t="s">
        <v>53</v>
      </c>
      <c r="J78" s="7" t="s">
        <v>53</v>
      </c>
      <c r="K78" s="5">
        <v>62</v>
      </c>
      <c r="L78" s="18">
        <f>SUM(K78)*60*115</f>
        <v>427800</v>
      </c>
      <c r="M78" s="33" t="s">
        <v>237</v>
      </c>
    </row>
    <row r="79" ht="15.75">
      <c r="A79" s="13"/>
    </row>
    <row r="80" spans="11:13" ht="12.75">
      <c r="K80" s="49"/>
      <c r="L80" s="50"/>
      <c r="M80" s="34"/>
    </row>
    <row r="81" ht="26.25" thickBot="1">
      <c r="F81" s="11" t="s">
        <v>217</v>
      </c>
    </row>
    <row r="82" spans="1:13" ht="26.25" thickBot="1">
      <c r="A82" s="1" t="s">
        <v>39</v>
      </c>
      <c r="B82" s="2" t="s">
        <v>40</v>
      </c>
      <c r="C82" s="2" t="s">
        <v>41</v>
      </c>
      <c r="D82" s="2" t="s">
        <v>42</v>
      </c>
      <c r="E82" s="2" t="s">
        <v>43</v>
      </c>
      <c r="F82" s="2" t="s">
        <v>44</v>
      </c>
      <c r="G82" s="2" t="s">
        <v>45</v>
      </c>
      <c r="H82" s="2" t="s">
        <v>86</v>
      </c>
      <c r="I82" s="2" t="s">
        <v>47</v>
      </c>
      <c r="J82" s="2" t="s">
        <v>88</v>
      </c>
      <c r="K82" s="2" t="s">
        <v>49</v>
      </c>
      <c r="L82" s="3" t="s">
        <v>50</v>
      </c>
      <c r="M82" s="31" t="s">
        <v>37</v>
      </c>
    </row>
    <row r="83" spans="1:13" ht="13.5" thickBot="1">
      <c r="A83" s="29"/>
      <c r="B83" s="5" t="s">
        <v>51</v>
      </c>
      <c r="C83" s="5">
        <v>75</v>
      </c>
      <c r="D83" s="5">
        <v>257</v>
      </c>
      <c r="E83" s="5" t="s">
        <v>53</v>
      </c>
      <c r="F83" s="6" t="s">
        <v>207</v>
      </c>
      <c r="G83" s="5">
        <v>1</v>
      </c>
      <c r="H83" s="5" t="s">
        <v>208</v>
      </c>
      <c r="I83" s="5" t="s">
        <v>53</v>
      </c>
      <c r="J83" s="5" t="s">
        <v>53</v>
      </c>
      <c r="K83" s="5">
        <v>59.29</v>
      </c>
      <c r="L83" s="18">
        <f>SUM(K83)*175</f>
        <v>10375.75</v>
      </c>
      <c r="M83" s="33" t="s">
        <v>237</v>
      </c>
    </row>
    <row r="85" ht="26.25" thickBot="1">
      <c r="F85" s="11" t="s">
        <v>236</v>
      </c>
    </row>
    <row r="86" spans="1:13" ht="26.25" thickBot="1">
      <c r="A86" s="1" t="s">
        <v>39</v>
      </c>
      <c r="B86" s="2" t="s">
        <v>40</v>
      </c>
      <c r="C86" s="2" t="s">
        <v>41</v>
      </c>
      <c r="D86" s="2" t="s">
        <v>42</v>
      </c>
      <c r="E86" s="2" t="s">
        <v>43</v>
      </c>
      <c r="F86" s="2" t="s">
        <v>44</v>
      </c>
      <c r="G86" s="2" t="s">
        <v>45</v>
      </c>
      <c r="H86" s="2" t="s">
        <v>80</v>
      </c>
      <c r="I86" s="2" t="s">
        <v>87</v>
      </c>
      <c r="J86" s="2" t="s">
        <v>88</v>
      </c>
      <c r="K86" s="2" t="s">
        <v>49</v>
      </c>
      <c r="L86" s="3" t="s">
        <v>81</v>
      </c>
      <c r="M86" s="31" t="s">
        <v>37</v>
      </c>
    </row>
    <row r="87" spans="1:13" ht="13.5" thickBot="1">
      <c r="A87" s="4"/>
      <c r="B87" s="5" t="s">
        <v>51</v>
      </c>
      <c r="C87" s="5">
        <v>76</v>
      </c>
      <c r="D87" s="5">
        <v>21</v>
      </c>
      <c r="E87" s="5">
        <v>4</v>
      </c>
      <c r="F87" s="6" t="s">
        <v>97</v>
      </c>
      <c r="G87" s="5">
        <v>1</v>
      </c>
      <c r="H87" s="5" t="s">
        <v>95</v>
      </c>
      <c r="I87" s="5">
        <v>7</v>
      </c>
      <c r="J87" s="7" t="s">
        <v>98</v>
      </c>
      <c r="K87" s="38">
        <v>2309.07</v>
      </c>
      <c r="L87" s="18">
        <f aca="true" t="shared" si="0" ref="L87:L92">SUM(K87)*115*5</f>
        <v>1327715.2500000002</v>
      </c>
      <c r="M87" s="33" t="s">
        <v>237</v>
      </c>
    </row>
    <row r="88" spans="1:13" ht="13.5" thickBot="1">
      <c r="A88" s="4"/>
      <c r="B88" s="5" t="s">
        <v>51</v>
      </c>
      <c r="C88" s="5">
        <v>76</v>
      </c>
      <c r="D88" s="5">
        <v>21</v>
      </c>
      <c r="E88" s="5">
        <v>5</v>
      </c>
      <c r="F88" s="6" t="s">
        <v>99</v>
      </c>
      <c r="G88" s="5">
        <v>1</v>
      </c>
      <c r="H88" s="5" t="s">
        <v>95</v>
      </c>
      <c r="I88" s="5">
        <v>7</v>
      </c>
      <c r="J88" s="7" t="s">
        <v>100</v>
      </c>
      <c r="K88" s="38">
        <v>2370.53</v>
      </c>
      <c r="L88" s="18">
        <f t="shared" si="0"/>
        <v>1363054.75</v>
      </c>
      <c r="M88" s="33" t="s">
        <v>237</v>
      </c>
    </row>
    <row r="89" spans="1:13" ht="13.5" thickBot="1">
      <c r="A89" s="4"/>
      <c r="B89" s="5" t="s">
        <v>51</v>
      </c>
      <c r="C89" s="5">
        <v>76</v>
      </c>
      <c r="D89" s="5">
        <v>21</v>
      </c>
      <c r="E89" s="5">
        <v>6</v>
      </c>
      <c r="F89" s="6" t="s">
        <v>101</v>
      </c>
      <c r="G89" s="5">
        <v>1</v>
      </c>
      <c r="H89" s="5" t="s">
        <v>57</v>
      </c>
      <c r="I89" s="5">
        <v>6</v>
      </c>
      <c r="J89" s="7" t="s">
        <v>102</v>
      </c>
      <c r="K89" s="5">
        <v>813.42</v>
      </c>
      <c r="L89" s="18">
        <f t="shared" si="0"/>
        <v>467716.49999999994</v>
      </c>
      <c r="M89" s="33" t="s">
        <v>237</v>
      </c>
    </row>
    <row r="90" spans="1:13" ht="13.5" thickBot="1">
      <c r="A90" s="4"/>
      <c r="B90" s="5" t="s">
        <v>51</v>
      </c>
      <c r="C90" s="5">
        <v>76</v>
      </c>
      <c r="D90" s="5">
        <v>43</v>
      </c>
      <c r="E90" s="9" t="s">
        <v>53</v>
      </c>
      <c r="F90" s="6" t="s">
        <v>94</v>
      </c>
      <c r="G90" s="5">
        <v>1</v>
      </c>
      <c r="H90" s="5" t="s">
        <v>95</v>
      </c>
      <c r="I90" s="5">
        <v>7</v>
      </c>
      <c r="J90" s="7" t="s">
        <v>96</v>
      </c>
      <c r="K90" s="38">
        <v>9167.81</v>
      </c>
      <c r="L90" s="18">
        <f t="shared" si="0"/>
        <v>5271490.75</v>
      </c>
      <c r="M90" s="33" t="s">
        <v>237</v>
      </c>
    </row>
    <row r="91" spans="1:13" ht="13.5" thickBot="1">
      <c r="A91" s="4"/>
      <c r="B91" s="5" t="s">
        <v>51</v>
      </c>
      <c r="C91" s="5">
        <v>76</v>
      </c>
      <c r="D91" s="5">
        <v>173</v>
      </c>
      <c r="E91" s="9" t="s">
        <v>53</v>
      </c>
      <c r="F91" s="6" t="s">
        <v>92</v>
      </c>
      <c r="G91" s="5">
        <v>1</v>
      </c>
      <c r="H91" s="5" t="s">
        <v>57</v>
      </c>
      <c r="I91" s="5">
        <v>6</v>
      </c>
      <c r="J91" s="7" t="s">
        <v>93</v>
      </c>
      <c r="K91" s="38">
        <v>36357.21</v>
      </c>
      <c r="L91" s="18">
        <f t="shared" si="0"/>
        <v>20905395.75</v>
      </c>
      <c r="M91" s="44" t="s">
        <v>237</v>
      </c>
    </row>
    <row r="92" spans="1:13" ht="13.5" thickBot="1">
      <c r="A92" s="4"/>
      <c r="B92" s="5" t="s">
        <v>51</v>
      </c>
      <c r="C92" s="5">
        <v>76</v>
      </c>
      <c r="D92" s="5">
        <v>418</v>
      </c>
      <c r="E92" s="9"/>
      <c r="F92" s="6" t="s">
        <v>212</v>
      </c>
      <c r="G92" s="5">
        <v>1</v>
      </c>
      <c r="H92" s="5" t="s">
        <v>57</v>
      </c>
      <c r="I92" s="5">
        <v>6</v>
      </c>
      <c r="J92" s="7" t="s">
        <v>213</v>
      </c>
      <c r="K92" s="38">
        <v>43825.17</v>
      </c>
      <c r="L92" s="18">
        <f t="shared" si="0"/>
        <v>25199472.75</v>
      </c>
      <c r="M92" s="43" t="s">
        <v>237</v>
      </c>
    </row>
    <row r="93" spans="1:13" ht="14.25" customHeight="1" thickBot="1">
      <c r="A93" s="4"/>
      <c r="B93" s="5" t="s">
        <v>51</v>
      </c>
      <c r="C93" s="5">
        <v>76</v>
      </c>
      <c r="D93" s="5">
        <v>501</v>
      </c>
      <c r="E93" s="9" t="s">
        <v>53</v>
      </c>
      <c r="F93" s="6" t="s">
        <v>91</v>
      </c>
      <c r="G93" s="5">
        <v>1</v>
      </c>
      <c r="H93" s="5" t="s">
        <v>55</v>
      </c>
      <c r="I93" s="9" t="s">
        <v>53</v>
      </c>
      <c r="J93" s="10" t="s">
        <v>53</v>
      </c>
      <c r="K93" s="5">
        <v>62.75</v>
      </c>
      <c r="L93" s="18">
        <f>SUM(K93)*60*115</f>
        <v>432975</v>
      </c>
      <c r="M93" s="33" t="s">
        <v>237</v>
      </c>
    </row>
    <row r="94" spans="1:13" ht="13.5" thickBot="1">
      <c r="A94" s="4"/>
      <c r="B94" s="5" t="s">
        <v>51</v>
      </c>
      <c r="C94" s="5">
        <v>76</v>
      </c>
      <c r="D94" s="5">
        <v>917</v>
      </c>
      <c r="E94" s="5" t="s">
        <v>53</v>
      </c>
      <c r="F94" s="6" t="s">
        <v>215</v>
      </c>
      <c r="G94" s="5">
        <v>1</v>
      </c>
      <c r="H94" s="5" t="s">
        <v>57</v>
      </c>
      <c r="I94" s="5">
        <v>6</v>
      </c>
      <c r="J94" s="7" t="s">
        <v>216</v>
      </c>
      <c r="K94" s="57">
        <v>3821.77</v>
      </c>
      <c r="L94" s="2">
        <f>SUM(K94)*115*5</f>
        <v>2197517.75</v>
      </c>
      <c r="M94" s="33" t="s">
        <v>237</v>
      </c>
    </row>
    <row r="95" spans="1:13" ht="12.75">
      <c r="A95" s="14"/>
      <c r="B95" s="15"/>
      <c r="C95" s="15"/>
      <c r="D95" s="15"/>
      <c r="E95" s="15"/>
      <c r="F95" s="16"/>
      <c r="G95" s="15"/>
      <c r="H95" s="15"/>
      <c r="I95" s="15"/>
      <c r="J95" s="17"/>
      <c r="K95" s="39"/>
      <c r="L95" s="48"/>
      <c r="M95" s="34"/>
    </row>
    <row r="96" spans="1:12" ht="12.75">
      <c r="A96" s="14"/>
      <c r="B96" s="15"/>
      <c r="C96" s="15"/>
      <c r="D96" s="15"/>
      <c r="E96" s="15"/>
      <c r="F96" s="16"/>
      <c r="G96" s="15"/>
      <c r="H96" s="15"/>
      <c r="I96" s="15"/>
      <c r="J96" s="17"/>
      <c r="K96" s="15"/>
      <c r="L96" s="14"/>
    </row>
    <row r="97" ht="26.25" thickBot="1">
      <c r="F97" s="11" t="s">
        <v>107</v>
      </c>
    </row>
    <row r="98" spans="1:13" ht="26.25" thickBot="1">
      <c r="A98" s="1" t="s">
        <v>39</v>
      </c>
      <c r="B98" s="2" t="s">
        <v>40</v>
      </c>
      <c r="C98" s="2" t="s">
        <v>41</v>
      </c>
      <c r="D98" s="2" t="s">
        <v>42</v>
      </c>
      <c r="E98" s="2" t="s">
        <v>43</v>
      </c>
      <c r="F98" s="2" t="s">
        <v>44</v>
      </c>
      <c r="G98" s="2" t="s">
        <v>45</v>
      </c>
      <c r="H98" s="2" t="s">
        <v>86</v>
      </c>
      <c r="I98" s="2" t="s">
        <v>87</v>
      </c>
      <c r="J98" s="2" t="s">
        <v>88</v>
      </c>
      <c r="K98" s="2" t="s">
        <v>49</v>
      </c>
      <c r="L98" s="3" t="s">
        <v>50</v>
      </c>
      <c r="M98" s="31" t="s">
        <v>37</v>
      </c>
    </row>
    <row r="99" spans="1:13" ht="16.5" thickBot="1">
      <c r="A99" s="4"/>
      <c r="B99" s="5" t="s">
        <v>51</v>
      </c>
      <c r="C99" s="5">
        <v>77</v>
      </c>
      <c r="D99" s="5" t="s">
        <v>66</v>
      </c>
      <c r="E99" s="5">
        <v>1</v>
      </c>
      <c r="F99" s="6" t="s">
        <v>106</v>
      </c>
      <c r="G99" s="5">
        <v>1</v>
      </c>
      <c r="H99" s="5" t="s">
        <v>74</v>
      </c>
      <c r="I99" s="9" t="s">
        <v>53</v>
      </c>
      <c r="J99" s="10" t="s">
        <v>53</v>
      </c>
      <c r="K99" s="5">
        <v>227.24</v>
      </c>
      <c r="L99" s="18">
        <f>SUM(K99)*175</f>
        <v>39767</v>
      </c>
      <c r="M99" s="33" t="s">
        <v>237</v>
      </c>
    </row>
    <row r="100" spans="1:13" ht="16.5" thickBot="1">
      <c r="A100" s="14"/>
      <c r="B100" s="15"/>
      <c r="C100" s="15"/>
      <c r="D100" s="15"/>
      <c r="E100" s="15"/>
      <c r="F100" s="16"/>
      <c r="G100" s="15"/>
      <c r="H100" s="15"/>
      <c r="I100" s="14"/>
      <c r="J100" s="35"/>
      <c r="K100" s="28"/>
      <c r="L100" s="18"/>
      <c r="M100" s="34"/>
    </row>
    <row r="101" spans="11:13" ht="13.5" thickBot="1">
      <c r="K101" s="45" t="s">
        <v>90</v>
      </c>
      <c r="L101" s="47">
        <f>SUM(L77:L98)</f>
        <v>61104214.25</v>
      </c>
      <c r="M101" s="34"/>
    </row>
    <row r="103" ht="26.25" thickBot="1">
      <c r="F103" s="11" t="s">
        <v>124</v>
      </c>
    </row>
    <row r="104" spans="1:13" ht="26.25" thickBot="1">
      <c r="A104" s="1" t="s">
        <v>39</v>
      </c>
      <c r="B104" s="2" t="s">
        <v>40</v>
      </c>
      <c r="C104" s="2" t="s">
        <v>41</v>
      </c>
      <c r="D104" s="2" t="s">
        <v>42</v>
      </c>
      <c r="E104" s="2" t="s">
        <v>43</v>
      </c>
      <c r="F104" s="2" t="s">
        <v>44</v>
      </c>
      <c r="G104" s="2" t="s">
        <v>45</v>
      </c>
      <c r="H104" s="2" t="s">
        <v>46</v>
      </c>
      <c r="I104" s="2" t="s">
        <v>47</v>
      </c>
      <c r="J104" s="2" t="s">
        <v>48</v>
      </c>
      <c r="K104" s="2" t="s">
        <v>49</v>
      </c>
      <c r="L104" s="3" t="s">
        <v>50</v>
      </c>
      <c r="M104" s="31" t="s">
        <v>37</v>
      </c>
    </row>
    <row r="105" spans="1:13" ht="13.5" thickBot="1">
      <c r="A105" s="4"/>
      <c r="B105" s="5" t="s">
        <v>51</v>
      </c>
      <c r="C105" s="5">
        <v>78</v>
      </c>
      <c r="D105" s="5">
        <v>39</v>
      </c>
      <c r="E105" s="5">
        <v>1</v>
      </c>
      <c r="F105" s="6" t="s">
        <v>243</v>
      </c>
      <c r="G105" s="5">
        <v>1</v>
      </c>
      <c r="H105" s="5" t="s">
        <v>57</v>
      </c>
      <c r="I105" s="5">
        <v>4</v>
      </c>
      <c r="J105" s="7" t="s">
        <v>244</v>
      </c>
      <c r="K105" s="38">
        <v>12085.06</v>
      </c>
      <c r="L105" s="18">
        <f>SUM(K105)*115*5</f>
        <v>6948909.5</v>
      </c>
      <c r="M105" s="33" t="s">
        <v>237</v>
      </c>
    </row>
    <row r="107" ht="26.25" thickBot="1">
      <c r="F107" s="11" t="s">
        <v>209</v>
      </c>
    </row>
    <row r="108" spans="1:13" ht="26.25" thickBot="1">
      <c r="A108" s="1" t="s">
        <v>39</v>
      </c>
      <c r="B108" s="2" t="s">
        <v>40</v>
      </c>
      <c r="C108" s="2" t="s">
        <v>41</v>
      </c>
      <c r="D108" s="2" t="s">
        <v>42</v>
      </c>
      <c r="E108" s="2" t="s">
        <v>43</v>
      </c>
      <c r="F108" s="2" t="s">
        <v>44</v>
      </c>
      <c r="G108" s="2" t="s">
        <v>45</v>
      </c>
      <c r="H108" s="2" t="s">
        <v>80</v>
      </c>
      <c r="I108" s="2" t="s">
        <v>47</v>
      </c>
      <c r="J108" s="2" t="s">
        <v>48</v>
      </c>
      <c r="K108" s="2" t="s">
        <v>49</v>
      </c>
      <c r="L108" s="3" t="s">
        <v>81</v>
      </c>
      <c r="M108" s="31" t="s">
        <v>37</v>
      </c>
    </row>
    <row r="109" spans="1:13" ht="13.5" thickBot="1">
      <c r="A109" s="4"/>
      <c r="B109" s="5" t="s">
        <v>51</v>
      </c>
      <c r="C109" s="5">
        <v>79</v>
      </c>
      <c r="D109" s="18">
        <v>5</v>
      </c>
      <c r="E109" s="9" t="s">
        <v>204</v>
      </c>
      <c r="F109" s="6" t="s">
        <v>125</v>
      </c>
      <c r="G109" s="18">
        <v>1</v>
      </c>
      <c r="H109" s="18" t="s">
        <v>60</v>
      </c>
      <c r="I109" s="9" t="s">
        <v>204</v>
      </c>
      <c r="J109" s="24" t="s">
        <v>204</v>
      </c>
      <c r="K109" s="38">
        <v>3792</v>
      </c>
      <c r="L109" s="18">
        <f>SUM(K109)*175</f>
        <v>663600</v>
      </c>
      <c r="M109" s="33" t="s">
        <v>237</v>
      </c>
    </row>
    <row r="110" spans="1:13" ht="16.5" thickBot="1">
      <c r="A110" s="4"/>
      <c r="B110" s="5" t="s">
        <v>51</v>
      </c>
      <c r="C110" s="5">
        <v>79</v>
      </c>
      <c r="D110" s="5">
        <v>5</v>
      </c>
      <c r="E110" s="5">
        <v>19</v>
      </c>
      <c r="F110" s="6" t="s">
        <v>125</v>
      </c>
      <c r="G110" s="5">
        <v>1</v>
      </c>
      <c r="H110" s="5" t="s">
        <v>60</v>
      </c>
      <c r="I110" s="8" t="s">
        <v>53</v>
      </c>
      <c r="J110" s="8" t="s">
        <v>53</v>
      </c>
      <c r="K110" s="38">
        <v>3792</v>
      </c>
      <c r="L110" s="18">
        <f>SUM(K110)*175</f>
        <v>663600</v>
      </c>
      <c r="M110" s="33" t="s">
        <v>237</v>
      </c>
    </row>
    <row r="111" spans="1:13" ht="12.75">
      <c r="A111" s="14"/>
      <c r="B111" s="15"/>
      <c r="C111" s="15"/>
      <c r="D111" s="15"/>
      <c r="E111" s="15"/>
      <c r="F111" s="16"/>
      <c r="G111" s="15"/>
      <c r="H111" s="15"/>
      <c r="I111" s="15"/>
      <c r="J111" s="17"/>
      <c r="K111" s="15"/>
      <c r="L111" s="14"/>
      <c r="M111" s="40"/>
    </row>
    <row r="112" ht="26.25" thickBot="1">
      <c r="F112" s="11" t="s">
        <v>31</v>
      </c>
    </row>
    <row r="113" spans="1:13" ht="26.25" thickBot="1">
      <c r="A113" s="1" t="s">
        <v>39</v>
      </c>
      <c r="B113" s="2" t="s">
        <v>40</v>
      </c>
      <c r="C113" s="2" t="s">
        <v>41</v>
      </c>
      <c r="D113" s="2" t="s">
        <v>42</v>
      </c>
      <c r="E113" s="2" t="s">
        <v>43</v>
      </c>
      <c r="F113" s="2" t="s">
        <v>44</v>
      </c>
      <c r="G113" s="2" t="s">
        <v>45</v>
      </c>
      <c r="H113" s="2" t="s">
        <v>86</v>
      </c>
      <c r="I113" s="2" t="s">
        <v>87</v>
      </c>
      <c r="J113" s="2" t="s">
        <v>88</v>
      </c>
      <c r="K113" s="2" t="s">
        <v>49</v>
      </c>
      <c r="L113" s="3" t="s">
        <v>50</v>
      </c>
      <c r="M113" s="31" t="s">
        <v>37</v>
      </c>
    </row>
    <row r="114" spans="1:13" ht="16.5" thickBot="1">
      <c r="A114" s="4"/>
      <c r="B114" s="5" t="s">
        <v>51</v>
      </c>
      <c r="C114" s="5">
        <v>80</v>
      </c>
      <c r="D114" s="5" t="s">
        <v>66</v>
      </c>
      <c r="E114" s="5">
        <v>1</v>
      </c>
      <c r="F114" s="6" t="s">
        <v>32</v>
      </c>
      <c r="G114" s="5">
        <v>1</v>
      </c>
      <c r="H114" s="5" t="s">
        <v>55</v>
      </c>
      <c r="I114" s="9" t="s">
        <v>53</v>
      </c>
      <c r="J114" s="10" t="s">
        <v>53</v>
      </c>
      <c r="K114" s="8" t="s">
        <v>53</v>
      </c>
      <c r="L114" s="9"/>
      <c r="M114" s="33" t="s">
        <v>237</v>
      </c>
    </row>
    <row r="115" spans="1:13" ht="13.5" thickBot="1">
      <c r="A115" s="4"/>
      <c r="B115" s="5" t="s">
        <v>51</v>
      </c>
      <c r="C115" s="5">
        <v>80</v>
      </c>
      <c r="D115" s="5">
        <v>33</v>
      </c>
      <c r="E115" s="5" t="s">
        <v>53</v>
      </c>
      <c r="F115" s="6" t="s">
        <v>168</v>
      </c>
      <c r="G115" s="5">
        <v>1</v>
      </c>
      <c r="H115" s="5" t="s">
        <v>57</v>
      </c>
      <c r="I115" s="5">
        <v>2</v>
      </c>
      <c r="J115" s="7" t="s">
        <v>169</v>
      </c>
      <c r="K115" s="38">
        <v>14088.39</v>
      </c>
      <c r="L115" s="18">
        <f>SUM(K115)*115*5</f>
        <v>8100824.249999999</v>
      </c>
      <c r="M115" s="33" t="s">
        <v>237</v>
      </c>
    </row>
    <row r="116" spans="1:13" ht="13.5" thickBot="1">
      <c r="A116" s="4"/>
      <c r="B116" s="5" t="s">
        <v>51</v>
      </c>
      <c r="C116" s="5">
        <v>80</v>
      </c>
      <c r="D116" s="5">
        <v>273</v>
      </c>
      <c r="E116" s="5" t="s">
        <v>53</v>
      </c>
      <c r="F116" s="6" t="s">
        <v>163</v>
      </c>
      <c r="G116" s="5">
        <v>1</v>
      </c>
      <c r="H116" s="5" t="s">
        <v>57</v>
      </c>
      <c r="I116" s="5">
        <v>3</v>
      </c>
      <c r="J116" s="7" t="s">
        <v>164</v>
      </c>
      <c r="K116" s="5">
        <v>834.34</v>
      </c>
      <c r="L116" s="18">
        <f>SUM(K116)*115*5</f>
        <v>479745.5</v>
      </c>
      <c r="M116" s="33" t="s">
        <v>237</v>
      </c>
    </row>
    <row r="117" spans="1:13" ht="13.5" thickBot="1">
      <c r="A117" s="4"/>
      <c r="B117" s="5" t="s">
        <v>51</v>
      </c>
      <c r="C117" s="5">
        <v>80</v>
      </c>
      <c r="D117" s="5">
        <v>377</v>
      </c>
      <c r="E117" s="5">
        <v>1</v>
      </c>
      <c r="F117" s="6" t="s">
        <v>33</v>
      </c>
      <c r="G117" s="5">
        <v>1</v>
      </c>
      <c r="H117" s="5" t="s">
        <v>57</v>
      </c>
      <c r="I117" s="5">
        <v>6</v>
      </c>
      <c r="J117" s="7" t="s">
        <v>34</v>
      </c>
      <c r="K117" s="38">
        <v>2657.17</v>
      </c>
      <c r="L117" s="18">
        <f>SUM(K117)*115*5</f>
        <v>1527872.75</v>
      </c>
      <c r="M117" s="33" t="s">
        <v>237</v>
      </c>
    </row>
    <row r="118" spans="1:13" ht="13.5" thickBot="1">
      <c r="A118" s="4"/>
      <c r="B118" s="5" t="s">
        <v>51</v>
      </c>
      <c r="C118" s="5">
        <v>80</v>
      </c>
      <c r="D118" s="5">
        <v>377</v>
      </c>
      <c r="E118" s="5">
        <v>2</v>
      </c>
      <c r="F118" s="6" t="s">
        <v>33</v>
      </c>
      <c r="G118" s="5">
        <v>1</v>
      </c>
      <c r="H118" s="5" t="s">
        <v>57</v>
      </c>
      <c r="I118" s="5">
        <v>6</v>
      </c>
      <c r="J118" s="7" t="s">
        <v>35</v>
      </c>
      <c r="K118" s="38">
        <v>3737.85</v>
      </c>
      <c r="L118" s="18">
        <f>SUM(K118)*115*5</f>
        <v>2149263.75</v>
      </c>
      <c r="M118" s="33" t="s">
        <v>237</v>
      </c>
    </row>
    <row r="119" spans="1:13" ht="13.5" thickBot="1">
      <c r="A119" s="4"/>
      <c r="B119" s="5" t="s">
        <v>51</v>
      </c>
      <c r="C119" s="5">
        <v>80</v>
      </c>
      <c r="D119" s="5">
        <v>376</v>
      </c>
      <c r="E119" s="5" t="s">
        <v>53</v>
      </c>
      <c r="F119" s="6" t="s">
        <v>165</v>
      </c>
      <c r="G119" s="5">
        <v>1</v>
      </c>
      <c r="H119" s="5" t="s">
        <v>166</v>
      </c>
      <c r="I119" s="5">
        <v>2</v>
      </c>
      <c r="J119" s="7" t="s">
        <v>167</v>
      </c>
      <c r="K119" s="5">
        <v>373.96</v>
      </c>
      <c r="L119" s="18">
        <f>SUM(K119)*115*8</f>
        <v>344043.19999999995</v>
      </c>
      <c r="M119" s="33" t="s">
        <v>237</v>
      </c>
    </row>
    <row r="120" spans="1:13" ht="13.5" thickBot="1">
      <c r="A120" s="4"/>
      <c r="B120" s="5" t="s">
        <v>51</v>
      </c>
      <c r="C120" s="5">
        <v>80</v>
      </c>
      <c r="D120" s="5">
        <v>377</v>
      </c>
      <c r="E120" s="5">
        <v>1</v>
      </c>
      <c r="F120" s="6" t="s">
        <v>33</v>
      </c>
      <c r="G120" s="5">
        <v>1</v>
      </c>
      <c r="H120" s="5" t="s">
        <v>57</v>
      </c>
      <c r="I120" s="5">
        <v>6</v>
      </c>
      <c r="J120" s="7" t="s">
        <v>34</v>
      </c>
      <c r="K120" s="38">
        <v>2657.17</v>
      </c>
      <c r="L120" s="18">
        <f>SUM(K120)*115*5</f>
        <v>1527872.75</v>
      </c>
      <c r="M120" s="33" t="s">
        <v>237</v>
      </c>
    </row>
    <row r="121" spans="1:13" ht="13.5" thickBot="1">
      <c r="A121" s="4"/>
      <c r="B121" s="5" t="s">
        <v>51</v>
      </c>
      <c r="C121" s="5">
        <v>80</v>
      </c>
      <c r="D121" s="5">
        <v>377</v>
      </c>
      <c r="E121" s="5">
        <v>2</v>
      </c>
      <c r="F121" s="6" t="s">
        <v>33</v>
      </c>
      <c r="G121" s="5">
        <v>1</v>
      </c>
      <c r="H121" s="5" t="s">
        <v>57</v>
      </c>
      <c r="I121" s="5">
        <v>6</v>
      </c>
      <c r="J121" s="7" t="s">
        <v>35</v>
      </c>
      <c r="K121" s="38">
        <v>3737.85</v>
      </c>
      <c r="L121" s="18">
        <f>SUM(K121)*115*5</f>
        <v>2149263.75</v>
      </c>
      <c r="M121" s="33" t="s">
        <v>237</v>
      </c>
    </row>
    <row r="122" spans="1:13" ht="14.25" customHeight="1" thickBot="1">
      <c r="A122" s="4"/>
      <c r="B122" s="5" t="s">
        <v>51</v>
      </c>
      <c r="C122" s="5">
        <v>80</v>
      </c>
      <c r="D122" s="5">
        <v>376</v>
      </c>
      <c r="E122" s="5" t="s">
        <v>53</v>
      </c>
      <c r="F122" s="6" t="s">
        <v>165</v>
      </c>
      <c r="G122" s="5">
        <v>1</v>
      </c>
      <c r="H122" s="5" t="s">
        <v>166</v>
      </c>
      <c r="I122" s="5">
        <v>2</v>
      </c>
      <c r="J122" s="7" t="s">
        <v>167</v>
      </c>
      <c r="K122" s="5">
        <v>373.96</v>
      </c>
      <c r="L122" s="18">
        <f>SUM(K122)*115*8</f>
        <v>344043.19999999995</v>
      </c>
      <c r="M122" s="33" t="s">
        <v>237</v>
      </c>
    </row>
    <row r="124" ht="13.5" thickBot="1"/>
    <row r="125" spans="1:13" ht="16.5" thickBot="1">
      <c r="A125" s="12"/>
      <c r="B125" s="15"/>
      <c r="C125" s="15"/>
      <c r="D125" s="15"/>
      <c r="E125" s="15"/>
      <c r="F125" s="16"/>
      <c r="G125" s="15"/>
      <c r="H125" s="15"/>
      <c r="I125" s="15"/>
      <c r="J125" s="17"/>
      <c r="K125" s="45" t="s">
        <v>90</v>
      </c>
      <c r="L125" s="47">
        <f>SUM(L105:L122)</f>
        <v>24899038.65</v>
      </c>
      <c r="M125" s="40"/>
    </row>
    <row r="127" ht="26.25" thickBot="1">
      <c r="F127" s="11" t="s">
        <v>232</v>
      </c>
    </row>
    <row r="128" spans="1:13" ht="13.5" thickBot="1">
      <c r="A128" s="54"/>
      <c r="B128" s="54" t="s">
        <v>40</v>
      </c>
      <c r="C128" s="54" t="s">
        <v>41</v>
      </c>
      <c r="D128" s="54" t="s">
        <v>42</v>
      </c>
      <c r="E128" s="54" t="s">
        <v>43</v>
      </c>
      <c r="F128" s="54" t="s">
        <v>44</v>
      </c>
      <c r="G128" s="54" t="s">
        <v>45</v>
      </c>
      <c r="H128" s="54" t="s">
        <v>86</v>
      </c>
      <c r="I128" s="54" t="s">
        <v>87</v>
      </c>
      <c r="J128" s="54" t="s">
        <v>88</v>
      </c>
      <c r="K128" s="54" t="s">
        <v>49</v>
      </c>
      <c r="L128" s="52" t="s">
        <v>50</v>
      </c>
      <c r="M128" s="31" t="s">
        <v>37</v>
      </c>
    </row>
    <row r="129" spans="1:12" ht="13.5" thickBo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3"/>
    </row>
    <row r="130" spans="1:13" ht="16.5" thickBot="1">
      <c r="A130" s="4"/>
      <c r="B130" s="5" t="s">
        <v>51</v>
      </c>
      <c r="C130" s="5">
        <v>85</v>
      </c>
      <c r="D130" s="5">
        <v>203</v>
      </c>
      <c r="E130" s="9"/>
      <c r="F130" s="6" t="s">
        <v>233</v>
      </c>
      <c r="G130" s="5">
        <v>1</v>
      </c>
      <c r="H130" s="5" t="s">
        <v>60</v>
      </c>
      <c r="I130" s="9" t="s">
        <v>53</v>
      </c>
      <c r="J130" s="10" t="s">
        <v>53</v>
      </c>
      <c r="K130" s="38">
        <v>13046</v>
      </c>
      <c r="L130" s="18">
        <f>SUM(K130)*175</f>
        <v>2283050</v>
      </c>
      <c r="M130" s="42" t="s">
        <v>237</v>
      </c>
    </row>
    <row r="131" spans="1:13" ht="13.5" thickBot="1">
      <c r="A131" s="4"/>
      <c r="B131" s="5" t="s">
        <v>51</v>
      </c>
      <c r="C131" s="5">
        <v>85</v>
      </c>
      <c r="D131" s="5">
        <v>361</v>
      </c>
      <c r="E131" s="5" t="s">
        <v>53</v>
      </c>
      <c r="F131" s="6" t="s">
        <v>234</v>
      </c>
      <c r="G131" s="5">
        <v>1</v>
      </c>
      <c r="H131" s="5" t="s">
        <v>57</v>
      </c>
      <c r="I131" s="5">
        <v>6</v>
      </c>
      <c r="J131" s="7" t="s">
        <v>235</v>
      </c>
      <c r="K131" s="38">
        <v>30478.65</v>
      </c>
      <c r="L131" s="18">
        <f>SUM(K131)*115*5</f>
        <v>17525223.75</v>
      </c>
      <c r="M131" s="42" t="s">
        <v>237</v>
      </c>
    </row>
    <row r="132" spans="1:13" ht="13.5" thickBot="1">
      <c r="A132" s="4"/>
      <c r="B132" s="5" t="s">
        <v>51</v>
      </c>
      <c r="C132" s="5">
        <v>85</v>
      </c>
      <c r="D132" s="5">
        <v>652</v>
      </c>
      <c r="E132" s="5">
        <v>42</v>
      </c>
      <c r="F132" s="6" t="s">
        <v>139</v>
      </c>
      <c r="G132" s="5">
        <v>1</v>
      </c>
      <c r="H132" s="5" t="s">
        <v>214</v>
      </c>
      <c r="I132" s="5" t="s">
        <v>53</v>
      </c>
      <c r="J132" s="7" t="s">
        <v>53</v>
      </c>
      <c r="K132" s="38">
        <v>5705</v>
      </c>
      <c r="L132" s="18">
        <f>SUM(K132)*115*5</f>
        <v>3280375</v>
      </c>
      <c r="M132" s="42" t="s">
        <v>237</v>
      </c>
    </row>
    <row r="133" spans="1:13" ht="13.5" thickBot="1">
      <c r="A133" s="4"/>
      <c r="B133" s="5" t="s">
        <v>51</v>
      </c>
      <c r="C133" s="5">
        <v>85</v>
      </c>
      <c r="D133" s="5">
        <v>672</v>
      </c>
      <c r="E133" s="5">
        <v>2</v>
      </c>
      <c r="F133" s="6" t="s">
        <v>139</v>
      </c>
      <c r="G133" s="5">
        <v>1</v>
      </c>
      <c r="H133" s="5" t="s">
        <v>214</v>
      </c>
      <c r="I133" s="5" t="s">
        <v>53</v>
      </c>
      <c r="J133" s="7" t="s">
        <v>53</v>
      </c>
      <c r="K133" s="38">
        <v>3495</v>
      </c>
      <c r="L133" s="18">
        <f>SUM(K133)*115*8</f>
        <v>3215400</v>
      </c>
      <c r="M133" s="42" t="s">
        <v>237</v>
      </c>
    </row>
    <row r="134" spans="1:13" ht="13.5" thickBot="1">
      <c r="A134" s="4"/>
      <c r="B134" s="5" t="s">
        <v>51</v>
      </c>
      <c r="C134" s="5">
        <v>85</v>
      </c>
      <c r="D134" s="5">
        <v>361</v>
      </c>
      <c r="E134" s="5" t="s">
        <v>53</v>
      </c>
      <c r="F134" s="6" t="s">
        <v>234</v>
      </c>
      <c r="G134" s="5">
        <v>1</v>
      </c>
      <c r="H134" s="5" t="s">
        <v>57</v>
      </c>
      <c r="I134" s="5">
        <v>6</v>
      </c>
      <c r="J134" s="7" t="s">
        <v>235</v>
      </c>
      <c r="K134" s="38">
        <v>30478.65</v>
      </c>
      <c r="L134" s="18">
        <f>SUM(K134)*115*5</f>
        <v>17525223.75</v>
      </c>
      <c r="M134" s="44" t="s">
        <v>237</v>
      </c>
    </row>
    <row r="135" spans="1:13" ht="12.75">
      <c r="A135" s="14"/>
      <c r="B135" s="15"/>
      <c r="C135" s="15"/>
      <c r="D135" s="15"/>
      <c r="E135" s="15"/>
      <c r="F135" s="16"/>
      <c r="G135" s="15"/>
      <c r="H135" s="15"/>
      <c r="I135" s="15"/>
      <c r="J135" s="17"/>
      <c r="K135" s="39"/>
      <c r="L135" s="48"/>
      <c r="M135" s="34"/>
    </row>
    <row r="136" ht="25.5">
      <c r="F136" s="11"/>
    </row>
    <row r="137" ht="26.25" thickBot="1">
      <c r="F137" s="11" t="s">
        <v>140</v>
      </c>
    </row>
    <row r="138" spans="1:13" ht="26.25" thickBot="1">
      <c r="A138" s="1" t="s">
        <v>39</v>
      </c>
      <c r="B138" s="2" t="s">
        <v>40</v>
      </c>
      <c r="C138" s="2" t="s">
        <v>41</v>
      </c>
      <c r="D138" s="2" t="s">
        <v>42</v>
      </c>
      <c r="E138" s="2" t="s">
        <v>43</v>
      </c>
      <c r="F138" s="2" t="s">
        <v>44</v>
      </c>
      <c r="G138" s="2" t="s">
        <v>45</v>
      </c>
      <c r="H138" s="2" t="s">
        <v>86</v>
      </c>
      <c r="I138" s="2" t="s">
        <v>47</v>
      </c>
      <c r="J138" s="2" t="s">
        <v>88</v>
      </c>
      <c r="K138" s="2" t="s">
        <v>49</v>
      </c>
      <c r="L138" s="3" t="s">
        <v>50</v>
      </c>
      <c r="M138" s="31" t="s">
        <v>37</v>
      </c>
    </row>
    <row r="139" spans="1:13" ht="13.5" thickBot="1">
      <c r="A139" s="4"/>
      <c r="B139" s="5" t="s">
        <v>51</v>
      </c>
      <c r="C139" s="5">
        <v>86</v>
      </c>
      <c r="D139" s="5">
        <v>1</v>
      </c>
      <c r="E139" s="5">
        <v>1</v>
      </c>
      <c r="F139" s="6" t="s">
        <v>141</v>
      </c>
      <c r="G139" s="5">
        <v>1</v>
      </c>
      <c r="H139" s="7" t="s">
        <v>95</v>
      </c>
      <c r="I139" s="5">
        <v>1</v>
      </c>
      <c r="J139" s="7" t="s">
        <v>142</v>
      </c>
      <c r="K139" s="38">
        <v>47863.91</v>
      </c>
      <c r="L139" s="18">
        <f>SUM(K139)*115*5</f>
        <v>27521748.25</v>
      </c>
      <c r="M139" s="33" t="s">
        <v>237</v>
      </c>
    </row>
    <row r="140" spans="1:13" ht="13.5" thickBot="1">
      <c r="A140" s="4"/>
      <c r="B140" s="5" t="s">
        <v>51</v>
      </c>
      <c r="C140" s="5">
        <v>86</v>
      </c>
      <c r="D140" s="5">
        <v>38</v>
      </c>
      <c r="E140" s="5" t="s">
        <v>53</v>
      </c>
      <c r="F140" s="6" t="s">
        <v>118</v>
      </c>
      <c r="G140" s="5">
        <v>1</v>
      </c>
      <c r="H140" s="5" t="s">
        <v>57</v>
      </c>
      <c r="I140" s="5">
        <v>6</v>
      </c>
      <c r="J140" s="7" t="s">
        <v>119</v>
      </c>
      <c r="K140" s="38">
        <v>31891.16</v>
      </c>
      <c r="L140" s="18">
        <f>SUM(K140)*115*5</f>
        <v>18337417</v>
      </c>
      <c r="M140" s="42" t="s">
        <v>237</v>
      </c>
    </row>
    <row r="141" spans="1:13" ht="13.5" thickBot="1">
      <c r="A141" s="4"/>
      <c r="B141" s="5" t="s">
        <v>51</v>
      </c>
      <c r="C141" s="5">
        <v>86</v>
      </c>
      <c r="D141" s="5" t="s">
        <v>144</v>
      </c>
      <c r="E141" s="5" t="s">
        <v>53</v>
      </c>
      <c r="F141" s="6" t="s">
        <v>145</v>
      </c>
      <c r="G141" s="5">
        <v>1</v>
      </c>
      <c r="H141" s="5" t="s">
        <v>68</v>
      </c>
      <c r="I141" s="5" t="s">
        <v>53</v>
      </c>
      <c r="J141" s="7" t="s">
        <v>53</v>
      </c>
      <c r="K141" s="5" t="s">
        <v>53</v>
      </c>
      <c r="L141" s="9"/>
      <c r="M141" s="33" t="s">
        <v>242</v>
      </c>
    </row>
    <row r="142" spans="1:13" ht="16.5" thickBot="1">
      <c r="A142" s="4"/>
      <c r="B142" s="5" t="s">
        <v>51</v>
      </c>
      <c r="C142" s="5">
        <v>86</v>
      </c>
      <c r="D142" s="5" t="s">
        <v>146</v>
      </c>
      <c r="E142" s="9" t="s">
        <v>53</v>
      </c>
      <c r="F142" s="6" t="s">
        <v>211</v>
      </c>
      <c r="G142" s="5">
        <v>1</v>
      </c>
      <c r="H142" s="5" t="s">
        <v>55</v>
      </c>
      <c r="I142" s="9" t="s">
        <v>53</v>
      </c>
      <c r="J142" s="10" t="s">
        <v>53</v>
      </c>
      <c r="K142" s="8" t="s">
        <v>53</v>
      </c>
      <c r="L142" s="9"/>
      <c r="M142" s="33" t="s">
        <v>242</v>
      </c>
    </row>
    <row r="143" spans="1:13" ht="16.5" thickBot="1">
      <c r="A143" s="4"/>
      <c r="B143" s="5" t="s">
        <v>51</v>
      </c>
      <c r="C143" s="5">
        <v>86</v>
      </c>
      <c r="D143" s="5" t="s">
        <v>147</v>
      </c>
      <c r="E143" s="9" t="s">
        <v>53</v>
      </c>
      <c r="F143" s="6" t="s">
        <v>148</v>
      </c>
      <c r="G143" s="5">
        <v>1</v>
      </c>
      <c r="H143" s="5" t="s">
        <v>55</v>
      </c>
      <c r="I143" s="9" t="s">
        <v>53</v>
      </c>
      <c r="J143" s="10" t="s">
        <v>53</v>
      </c>
      <c r="K143" s="8" t="s">
        <v>53</v>
      </c>
      <c r="L143" s="9"/>
      <c r="M143" s="33" t="s">
        <v>242</v>
      </c>
    </row>
    <row r="144" spans="1:13" ht="16.5" thickBot="1">
      <c r="A144" s="4"/>
      <c r="B144" s="5" t="s">
        <v>51</v>
      </c>
      <c r="C144" s="5">
        <v>86</v>
      </c>
      <c r="D144" s="5" t="s">
        <v>149</v>
      </c>
      <c r="E144" s="5">
        <v>1</v>
      </c>
      <c r="F144" s="6" t="s">
        <v>150</v>
      </c>
      <c r="G144" s="5">
        <v>1</v>
      </c>
      <c r="H144" s="5" t="s">
        <v>68</v>
      </c>
      <c r="I144" s="9" t="s">
        <v>53</v>
      </c>
      <c r="J144" s="10" t="s">
        <v>53</v>
      </c>
      <c r="K144" s="8" t="s">
        <v>53</v>
      </c>
      <c r="L144" s="9"/>
      <c r="M144" s="33" t="s">
        <v>242</v>
      </c>
    </row>
    <row r="145" spans="1:13" ht="16.5" thickBot="1">
      <c r="A145" s="4"/>
      <c r="B145" s="5" t="s">
        <v>51</v>
      </c>
      <c r="C145" s="5">
        <v>86</v>
      </c>
      <c r="D145" s="5" t="s">
        <v>151</v>
      </c>
      <c r="E145" s="5">
        <v>1</v>
      </c>
      <c r="F145" s="6" t="s">
        <v>152</v>
      </c>
      <c r="G145" s="5">
        <v>1</v>
      </c>
      <c r="H145" s="5" t="s">
        <v>68</v>
      </c>
      <c r="I145" s="9" t="s">
        <v>53</v>
      </c>
      <c r="J145" s="10" t="s">
        <v>53</v>
      </c>
      <c r="K145" s="8" t="s">
        <v>53</v>
      </c>
      <c r="L145" s="9"/>
      <c r="M145" s="33" t="s">
        <v>242</v>
      </c>
    </row>
    <row r="146" spans="1:13" ht="13.5" thickBot="1">
      <c r="A146" s="4"/>
      <c r="B146" s="5" t="s">
        <v>51</v>
      </c>
      <c r="C146" s="5">
        <v>86</v>
      </c>
      <c r="D146" s="5" t="s">
        <v>151</v>
      </c>
      <c r="E146" s="5">
        <v>2</v>
      </c>
      <c r="F146" s="6" t="s">
        <v>110</v>
      </c>
      <c r="G146" s="5">
        <v>1</v>
      </c>
      <c r="H146" s="5" t="s">
        <v>57</v>
      </c>
      <c r="I146" s="5">
        <v>3</v>
      </c>
      <c r="J146" s="7" t="s">
        <v>111</v>
      </c>
      <c r="K146" s="38">
        <v>14571.14</v>
      </c>
      <c r="L146" s="18">
        <f>SUM(K146)*115*5</f>
        <v>8378405.499999999</v>
      </c>
      <c r="M146" s="33" t="s">
        <v>237</v>
      </c>
    </row>
    <row r="147" spans="1:13" ht="13.5" thickBot="1">
      <c r="A147" s="4"/>
      <c r="B147" s="5" t="s">
        <v>51</v>
      </c>
      <c r="C147" s="5">
        <v>86</v>
      </c>
      <c r="D147" s="5">
        <v>248</v>
      </c>
      <c r="E147" s="5">
        <v>7</v>
      </c>
      <c r="F147" s="6" t="s">
        <v>112</v>
      </c>
      <c r="G147" s="5">
        <v>1</v>
      </c>
      <c r="H147" s="5" t="s">
        <v>134</v>
      </c>
      <c r="I147" s="5">
        <v>2</v>
      </c>
      <c r="J147" s="7" t="s">
        <v>121</v>
      </c>
      <c r="K147" s="5">
        <v>447.92</v>
      </c>
      <c r="L147" s="18">
        <f>SUM(K147)*115*8</f>
        <v>412086.4</v>
      </c>
      <c r="M147" s="33" t="s">
        <v>237</v>
      </c>
    </row>
    <row r="148" spans="1:13" ht="13.5" thickBot="1">
      <c r="A148" s="4"/>
      <c r="B148" s="5" t="s">
        <v>51</v>
      </c>
      <c r="C148" s="5">
        <v>86</v>
      </c>
      <c r="D148" s="5">
        <v>248</v>
      </c>
      <c r="E148" s="5">
        <v>8</v>
      </c>
      <c r="F148" s="6" t="s">
        <v>122</v>
      </c>
      <c r="G148" s="5">
        <v>1</v>
      </c>
      <c r="H148" s="5" t="s">
        <v>134</v>
      </c>
      <c r="I148" s="5">
        <v>2</v>
      </c>
      <c r="J148" s="7" t="s">
        <v>123</v>
      </c>
      <c r="K148" s="5">
        <v>317.78</v>
      </c>
      <c r="L148" s="18">
        <f>SUM(K148)*115*8</f>
        <v>292357.6</v>
      </c>
      <c r="M148" s="33" t="s">
        <v>237</v>
      </c>
    </row>
    <row r="149" spans="1:13" ht="13.5" thickBot="1">
      <c r="A149" s="4"/>
      <c r="B149" s="5" t="s">
        <v>51</v>
      </c>
      <c r="C149" s="5">
        <v>86</v>
      </c>
      <c r="D149" s="5">
        <v>248</v>
      </c>
      <c r="E149" s="5">
        <v>41</v>
      </c>
      <c r="F149" s="6" t="s">
        <v>112</v>
      </c>
      <c r="G149" s="5">
        <v>1</v>
      </c>
      <c r="H149" s="5" t="s">
        <v>134</v>
      </c>
      <c r="I149" s="5">
        <v>2</v>
      </c>
      <c r="J149" s="7" t="s">
        <v>113</v>
      </c>
      <c r="K149" s="5">
        <v>310.18</v>
      </c>
      <c r="L149" s="18">
        <f>SUM(K149)*115*5</f>
        <v>178353.50000000003</v>
      </c>
      <c r="M149" s="33" t="s">
        <v>237</v>
      </c>
    </row>
    <row r="150" spans="1:13" ht="13.5" thickBot="1">
      <c r="A150" s="4"/>
      <c r="B150" s="5" t="s">
        <v>51</v>
      </c>
      <c r="C150" s="5">
        <v>86</v>
      </c>
      <c r="D150" s="5">
        <v>357</v>
      </c>
      <c r="E150" s="5">
        <v>13</v>
      </c>
      <c r="F150" s="6" t="s">
        <v>133</v>
      </c>
      <c r="G150" s="5">
        <v>1</v>
      </c>
      <c r="H150" s="5" t="s">
        <v>134</v>
      </c>
      <c r="I150" s="5">
        <v>4</v>
      </c>
      <c r="J150" s="7" t="s">
        <v>135</v>
      </c>
      <c r="K150" s="38">
        <v>3772.72</v>
      </c>
      <c r="L150" s="18">
        <f>SUM(K150)*115*5</f>
        <v>2169314</v>
      </c>
      <c r="M150" s="33" t="s">
        <v>242</v>
      </c>
    </row>
    <row r="151" spans="1:13" ht="16.5" thickBot="1">
      <c r="A151" s="4"/>
      <c r="B151" s="5" t="s">
        <v>51</v>
      </c>
      <c r="C151" s="5">
        <v>86</v>
      </c>
      <c r="D151" s="5">
        <v>385</v>
      </c>
      <c r="E151" s="5">
        <v>10</v>
      </c>
      <c r="F151" s="6" t="s">
        <v>153</v>
      </c>
      <c r="G151" s="5">
        <v>1</v>
      </c>
      <c r="H151" s="5" t="s">
        <v>208</v>
      </c>
      <c r="I151" s="9" t="s">
        <v>53</v>
      </c>
      <c r="J151" s="10" t="s">
        <v>53</v>
      </c>
      <c r="K151" s="8" t="s">
        <v>53</v>
      </c>
      <c r="L151" s="9"/>
      <c r="M151" s="33" t="s">
        <v>242</v>
      </c>
    </row>
    <row r="152" spans="1:13" ht="13.5" thickBot="1">
      <c r="A152" s="14"/>
      <c r="B152" s="15"/>
      <c r="C152" s="15"/>
      <c r="D152" s="15"/>
      <c r="E152" s="15"/>
      <c r="F152" s="16"/>
      <c r="G152" s="15"/>
      <c r="H152" s="15"/>
      <c r="I152" s="15"/>
      <c r="J152" s="17"/>
      <c r="K152" s="45" t="s">
        <v>90</v>
      </c>
      <c r="L152" s="47">
        <f>SUM(L130:L151)</f>
        <v>101118954.75</v>
      </c>
      <c r="M152" s="34"/>
    </row>
    <row r="153" spans="1:13" ht="12.75">
      <c r="A153" s="14"/>
      <c r="B153" s="15"/>
      <c r="C153" s="15"/>
      <c r="D153" s="15"/>
      <c r="E153" s="15"/>
      <c r="F153" s="16"/>
      <c r="G153" s="15"/>
      <c r="H153" s="15"/>
      <c r="I153" s="15"/>
      <c r="J153" s="17"/>
      <c r="K153" s="15"/>
      <c r="L153" s="48"/>
      <c r="M153" s="34"/>
    </row>
    <row r="154" ht="26.25" thickBot="1">
      <c r="F154" s="11" t="s">
        <v>140</v>
      </c>
    </row>
    <row r="155" spans="1:13" ht="26.25" thickBot="1">
      <c r="A155" s="1" t="s">
        <v>39</v>
      </c>
      <c r="B155" s="2" t="s">
        <v>40</v>
      </c>
      <c r="C155" s="2" t="s">
        <v>41</v>
      </c>
      <c r="D155" s="2" t="s">
        <v>42</v>
      </c>
      <c r="E155" s="2" t="s">
        <v>43</v>
      </c>
      <c r="F155" s="2" t="s">
        <v>44</v>
      </c>
      <c r="G155" s="2" t="s">
        <v>45</v>
      </c>
      <c r="H155" s="2" t="s">
        <v>86</v>
      </c>
      <c r="I155" s="2" t="s">
        <v>47</v>
      </c>
      <c r="J155" s="2" t="s">
        <v>88</v>
      </c>
      <c r="K155" s="2" t="s">
        <v>49</v>
      </c>
      <c r="L155" s="3" t="s">
        <v>50</v>
      </c>
      <c r="M155" s="31" t="s">
        <v>37</v>
      </c>
    </row>
    <row r="156" spans="1:13" ht="13.5" thickBot="1">
      <c r="A156" s="4"/>
      <c r="B156" s="5" t="s">
        <v>51</v>
      </c>
      <c r="C156" s="5">
        <v>86</v>
      </c>
      <c r="D156" s="5">
        <v>385</v>
      </c>
      <c r="E156" s="5">
        <v>14</v>
      </c>
      <c r="F156" s="6" t="s">
        <v>114</v>
      </c>
      <c r="G156" s="5">
        <v>1</v>
      </c>
      <c r="H156" s="5" t="s">
        <v>134</v>
      </c>
      <c r="I156" s="5">
        <v>4</v>
      </c>
      <c r="J156" s="7" t="s">
        <v>115</v>
      </c>
      <c r="K156" s="38">
        <v>48490.63</v>
      </c>
      <c r="L156" s="18">
        <f>SUM(K156)*115*5</f>
        <v>27882112.249999996</v>
      </c>
      <c r="M156" s="33" t="s">
        <v>237</v>
      </c>
    </row>
    <row r="157" spans="1:13" ht="13.5" thickBot="1">
      <c r="A157" s="4"/>
      <c r="B157" s="5" t="s">
        <v>51</v>
      </c>
      <c r="C157" s="5">
        <v>86</v>
      </c>
      <c r="D157" s="5">
        <v>460</v>
      </c>
      <c r="E157" s="5">
        <v>1</v>
      </c>
      <c r="F157" s="6" t="s">
        <v>126</v>
      </c>
      <c r="G157" s="5">
        <v>1</v>
      </c>
      <c r="H157" s="5" t="s">
        <v>57</v>
      </c>
      <c r="I157" s="5">
        <v>1</v>
      </c>
      <c r="J157" s="7" t="s">
        <v>127</v>
      </c>
      <c r="K157" s="38">
        <v>6490.87</v>
      </c>
      <c r="L157" s="18">
        <f>SUM(K157)*115*5</f>
        <v>3732250.2499999995</v>
      </c>
      <c r="M157" s="33" t="s">
        <v>242</v>
      </c>
    </row>
    <row r="158" spans="1:13" ht="13.5" thickBot="1">
      <c r="A158" s="4"/>
      <c r="B158" s="5" t="s">
        <v>51</v>
      </c>
      <c r="C158" s="5">
        <v>86</v>
      </c>
      <c r="D158" s="5">
        <v>509</v>
      </c>
      <c r="E158" s="5">
        <v>2</v>
      </c>
      <c r="F158" s="6" t="s">
        <v>130</v>
      </c>
      <c r="G158" s="5">
        <v>1</v>
      </c>
      <c r="H158" s="5" t="s">
        <v>57</v>
      </c>
      <c r="I158" s="5">
        <v>6</v>
      </c>
      <c r="J158" s="7" t="s">
        <v>131</v>
      </c>
      <c r="K158" s="38">
        <v>21351.58</v>
      </c>
      <c r="L158" s="18">
        <f>SUM(K158)*115*5</f>
        <v>12277158.5</v>
      </c>
      <c r="M158" s="33" t="s">
        <v>242</v>
      </c>
    </row>
    <row r="159" spans="1:13" ht="13.5" thickBot="1">
      <c r="A159" s="4"/>
      <c r="B159" s="5" t="s">
        <v>51</v>
      </c>
      <c r="C159" s="5">
        <v>86</v>
      </c>
      <c r="D159" s="5">
        <v>509</v>
      </c>
      <c r="E159" s="5">
        <v>3</v>
      </c>
      <c r="F159" s="6" t="s">
        <v>132</v>
      </c>
      <c r="G159" s="5">
        <v>1</v>
      </c>
      <c r="H159" s="5" t="s">
        <v>57</v>
      </c>
      <c r="I159" s="5">
        <v>6</v>
      </c>
      <c r="J159" s="7" t="s">
        <v>131</v>
      </c>
      <c r="K159" s="38">
        <v>21351.58</v>
      </c>
      <c r="L159" s="18">
        <f>SUM(K159)*115*5</f>
        <v>12277158.5</v>
      </c>
      <c r="M159" s="33" t="s">
        <v>242</v>
      </c>
    </row>
    <row r="160" spans="1:13" ht="16.5" thickBot="1">
      <c r="A160" s="4"/>
      <c r="B160" s="5" t="s">
        <v>51</v>
      </c>
      <c r="C160" s="5">
        <v>86</v>
      </c>
      <c r="D160" s="5">
        <v>882</v>
      </c>
      <c r="E160" s="5">
        <v>2</v>
      </c>
      <c r="F160" s="6" t="s">
        <v>128</v>
      </c>
      <c r="G160" s="5">
        <v>1</v>
      </c>
      <c r="H160" s="5" t="s">
        <v>129</v>
      </c>
      <c r="I160" s="9" t="s">
        <v>53</v>
      </c>
      <c r="J160" s="10" t="s">
        <v>53</v>
      </c>
      <c r="K160" s="38">
        <v>41833.01</v>
      </c>
      <c r="L160" s="18">
        <f>SUM(K160)*115*8</f>
        <v>38486369.2</v>
      </c>
      <c r="M160" s="33" t="s">
        <v>242</v>
      </c>
    </row>
    <row r="161" spans="1:13" ht="13.5" thickBot="1">
      <c r="A161" s="4"/>
      <c r="B161" s="5" t="s">
        <v>51</v>
      </c>
      <c r="C161" s="5">
        <v>86</v>
      </c>
      <c r="D161" s="5">
        <v>947</v>
      </c>
      <c r="E161" s="5">
        <v>1</v>
      </c>
      <c r="F161" s="6" t="s">
        <v>136</v>
      </c>
      <c r="G161" s="5">
        <v>1</v>
      </c>
      <c r="H161" s="5" t="s">
        <v>95</v>
      </c>
      <c r="I161" s="5">
        <v>3</v>
      </c>
      <c r="J161" s="7" t="s">
        <v>137</v>
      </c>
      <c r="K161" s="38">
        <v>4983.41</v>
      </c>
      <c r="L161" s="18">
        <f>SUM(K161)*115*5</f>
        <v>2865460.75</v>
      </c>
      <c r="M161" s="33" t="s">
        <v>242</v>
      </c>
    </row>
    <row r="162" spans="1:13" ht="13.5" thickBot="1">
      <c r="A162" s="4"/>
      <c r="B162" s="5" t="s">
        <v>51</v>
      </c>
      <c r="C162" s="5">
        <v>86</v>
      </c>
      <c r="D162" s="5">
        <v>610</v>
      </c>
      <c r="E162" s="5">
        <v>5</v>
      </c>
      <c r="F162" s="6" t="s">
        <v>108</v>
      </c>
      <c r="G162" s="5">
        <v>1</v>
      </c>
      <c r="H162" s="5" t="s">
        <v>57</v>
      </c>
      <c r="I162" s="5">
        <v>3</v>
      </c>
      <c r="J162" s="7" t="s">
        <v>109</v>
      </c>
      <c r="K162" s="38">
        <v>22268.46</v>
      </c>
      <c r="L162" s="18">
        <f>SUM(K162)*115*5</f>
        <v>12804364.5</v>
      </c>
      <c r="M162" s="33" t="s">
        <v>237</v>
      </c>
    </row>
    <row r="163" spans="1:13" ht="13.5" thickBot="1">
      <c r="A163" s="4"/>
      <c r="B163" s="5" t="s">
        <v>51</v>
      </c>
      <c r="C163" s="5">
        <v>86</v>
      </c>
      <c r="D163" s="5">
        <v>963</v>
      </c>
      <c r="E163" s="9"/>
      <c r="F163" s="6" t="s">
        <v>120</v>
      </c>
      <c r="G163" s="5">
        <v>1</v>
      </c>
      <c r="H163" s="5" t="s">
        <v>208</v>
      </c>
      <c r="I163" s="18"/>
      <c r="J163" s="7"/>
      <c r="K163" s="5">
        <v>9.68</v>
      </c>
      <c r="L163" s="18">
        <f>SUM(K163)*115*8</f>
        <v>8905.6</v>
      </c>
      <c r="M163" s="33" t="s">
        <v>237</v>
      </c>
    </row>
    <row r="164" spans="1:13" ht="13.5" thickBot="1">
      <c r="A164" s="4"/>
      <c r="B164" s="5" t="s">
        <v>51</v>
      </c>
      <c r="C164" s="5">
        <v>86</v>
      </c>
      <c r="D164" s="5">
        <v>1266</v>
      </c>
      <c r="E164" s="5">
        <v>13</v>
      </c>
      <c r="F164" s="6" t="s">
        <v>116</v>
      </c>
      <c r="G164" s="5">
        <v>1</v>
      </c>
      <c r="H164" s="5" t="s">
        <v>57</v>
      </c>
      <c r="I164" s="5">
        <v>2</v>
      </c>
      <c r="J164" s="7" t="s">
        <v>117</v>
      </c>
      <c r="K164" s="38">
        <v>4043.25</v>
      </c>
      <c r="L164" s="18">
        <v>3262000</v>
      </c>
      <c r="M164" s="33" t="s">
        <v>237</v>
      </c>
    </row>
    <row r="165" spans="1:13" ht="15.75" customHeight="1" thickBot="1">
      <c r="A165" s="22"/>
      <c r="B165" s="19" t="s">
        <v>51</v>
      </c>
      <c r="C165" s="19">
        <v>86</v>
      </c>
      <c r="D165" s="19">
        <v>1266</v>
      </c>
      <c r="E165" s="19">
        <v>14</v>
      </c>
      <c r="F165" s="25" t="s">
        <v>116</v>
      </c>
      <c r="G165" s="51">
        <v>1</v>
      </c>
      <c r="H165" s="26" t="s">
        <v>103</v>
      </c>
      <c r="I165" s="19" t="s">
        <v>104</v>
      </c>
      <c r="J165" s="7" t="s">
        <v>210</v>
      </c>
      <c r="K165" s="8" t="s">
        <v>53</v>
      </c>
      <c r="L165" s="18">
        <v>4800</v>
      </c>
      <c r="M165" s="33" t="s">
        <v>237</v>
      </c>
    </row>
    <row r="166" spans="1:13" ht="13.5" thickBot="1">
      <c r="A166" s="4"/>
      <c r="B166" s="5" t="s">
        <v>51</v>
      </c>
      <c r="C166" s="5">
        <v>86</v>
      </c>
      <c r="D166" s="5">
        <v>1316</v>
      </c>
      <c r="E166" s="5"/>
      <c r="F166" s="6" t="s">
        <v>154</v>
      </c>
      <c r="G166" s="5">
        <v>1</v>
      </c>
      <c r="H166" s="5" t="s">
        <v>138</v>
      </c>
      <c r="I166" s="5"/>
      <c r="J166" s="7"/>
      <c r="K166" s="5"/>
      <c r="L166" s="9"/>
      <c r="M166" s="33" t="s">
        <v>237</v>
      </c>
    </row>
    <row r="167" spans="1:13" ht="13.5" thickBot="1">
      <c r="A167" s="4"/>
      <c r="B167" s="5" t="s">
        <v>51</v>
      </c>
      <c r="C167" s="5">
        <v>86</v>
      </c>
      <c r="D167" s="5">
        <v>1427</v>
      </c>
      <c r="E167" s="5"/>
      <c r="F167" s="6" t="s">
        <v>143</v>
      </c>
      <c r="G167" s="5">
        <v>1</v>
      </c>
      <c r="H167" s="5" t="s">
        <v>138</v>
      </c>
      <c r="I167" s="5"/>
      <c r="J167" s="7"/>
      <c r="K167" s="38">
        <v>54.14</v>
      </c>
      <c r="L167" s="18">
        <f>SUM(K167)*115*8</f>
        <v>49808.8</v>
      </c>
      <c r="M167" s="33" t="s">
        <v>237</v>
      </c>
    </row>
    <row r="169" ht="26.25" thickBot="1">
      <c r="F169" s="11" t="s">
        <v>222</v>
      </c>
    </row>
    <row r="170" spans="1:13" ht="26.25" thickBot="1">
      <c r="A170" s="1" t="s">
        <v>39</v>
      </c>
      <c r="B170" s="2" t="s">
        <v>40</v>
      </c>
      <c r="C170" s="2" t="s">
        <v>41</v>
      </c>
      <c r="D170" s="2" t="s">
        <v>42</v>
      </c>
      <c r="E170" s="2" t="s">
        <v>43</v>
      </c>
      <c r="F170" s="2" t="s">
        <v>44</v>
      </c>
      <c r="G170" s="2" t="s">
        <v>45</v>
      </c>
      <c r="H170" s="2" t="s">
        <v>46</v>
      </c>
      <c r="I170" s="2" t="s">
        <v>47</v>
      </c>
      <c r="J170" s="2" t="s">
        <v>48</v>
      </c>
      <c r="K170" s="2" t="s">
        <v>49</v>
      </c>
      <c r="L170" s="3" t="s">
        <v>50</v>
      </c>
      <c r="M170" s="31" t="s">
        <v>37</v>
      </c>
    </row>
    <row r="171" spans="1:13" ht="13.5" thickBot="1">
      <c r="A171" s="4"/>
      <c r="B171" s="5" t="s">
        <v>51</v>
      </c>
      <c r="C171" s="5">
        <v>87</v>
      </c>
      <c r="D171" s="5">
        <v>12</v>
      </c>
      <c r="E171" s="9" t="s">
        <v>53</v>
      </c>
      <c r="F171" s="6" t="s">
        <v>223</v>
      </c>
      <c r="G171" s="5">
        <v>1</v>
      </c>
      <c r="H171" s="5" t="s">
        <v>134</v>
      </c>
      <c r="I171" s="5">
        <v>2</v>
      </c>
      <c r="J171" s="7" t="s">
        <v>224</v>
      </c>
      <c r="K171" s="5">
        <v>59.65</v>
      </c>
      <c r="L171" s="18">
        <f>SUM(K171)*115*8</f>
        <v>54878</v>
      </c>
      <c r="M171" s="33" t="s">
        <v>237</v>
      </c>
    </row>
    <row r="172" spans="1:13" ht="13.5" thickBot="1">
      <c r="A172" s="4"/>
      <c r="B172" s="5" t="s">
        <v>51</v>
      </c>
      <c r="C172" s="5">
        <v>87</v>
      </c>
      <c r="D172" s="5">
        <v>62</v>
      </c>
      <c r="E172" s="9" t="s">
        <v>53</v>
      </c>
      <c r="F172" s="6" t="s">
        <v>225</v>
      </c>
      <c r="G172" s="5">
        <v>1</v>
      </c>
      <c r="H172" s="5" t="s">
        <v>57</v>
      </c>
      <c r="I172" s="5">
        <v>3</v>
      </c>
      <c r="J172" s="7" t="s">
        <v>226</v>
      </c>
      <c r="K172" s="38">
        <v>4772.87</v>
      </c>
      <c r="L172" s="18">
        <f>SUM(K172)*115*5</f>
        <v>2744400.2499999995</v>
      </c>
      <c r="M172" s="33" t="s">
        <v>237</v>
      </c>
    </row>
    <row r="173" spans="1:13" ht="13.5" thickBot="1">
      <c r="A173" s="4"/>
      <c r="B173" s="5" t="s">
        <v>51</v>
      </c>
      <c r="C173" s="5">
        <v>87</v>
      </c>
      <c r="D173" s="5">
        <v>62</v>
      </c>
      <c r="E173" s="9" t="s">
        <v>53</v>
      </c>
      <c r="F173" s="6" t="s">
        <v>225</v>
      </c>
      <c r="G173" s="5">
        <v>1</v>
      </c>
      <c r="H173" s="5" t="s">
        <v>57</v>
      </c>
      <c r="I173" s="5">
        <v>3</v>
      </c>
      <c r="J173" s="7" t="s">
        <v>226</v>
      </c>
      <c r="K173" s="38">
        <v>4772.87</v>
      </c>
      <c r="L173" s="18">
        <f>SUM(K173)*115*5</f>
        <v>2744400.2499999995</v>
      </c>
      <c r="M173" s="33" t="s">
        <v>237</v>
      </c>
    </row>
    <row r="174" ht="26.25" thickBot="1">
      <c r="F174" s="11" t="s">
        <v>227</v>
      </c>
    </row>
    <row r="175" spans="1:13" ht="26.25" thickBot="1">
      <c r="A175" s="1" t="s">
        <v>39</v>
      </c>
      <c r="B175" s="2" t="s">
        <v>40</v>
      </c>
      <c r="C175" s="2" t="s">
        <v>41</v>
      </c>
      <c r="D175" s="2" t="s">
        <v>42</v>
      </c>
      <c r="E175" s="2" t="s">
        <v>43</v>
      </c>
      <c r="F175" s="2" t="s">
        <v>44</v>
      </c>
      <c r="G175" s="2" t="s">
        <v>45</v>
      </c>
      <c r="H175" s="2" t="s">
        <v>86</v>
      </c>
      <c r="I175" s="2" t="s">
        <v>47</v>
      </c>
      <c r="J175" s="2" t="s">
        <v>88</v>
      </c>
      <c r="K175" s="2" t="s">
        <v>49</v>
      </c>
      <c r="L175" s="3" t="s">
        <v>50</v>
      </c>
      <c r="M175" s="31" t="s">
        <v>37</v>
      </c>
    </row>
    <row r="176" spans="1:13" ht="13.5" thickBot="1">
      <c r="A176" s="4"/>
      <c r="B176" s="5" t="s">
        <v>51</v>
      </c>
      <c r="C176" s="5">
        <v>89</v>
      </c>
      <c r="D176" s="5">
        <v>132</v>
      </c>
      <c r="E176" s="5" t="s">
        <v>53</v>
      </c>
      <c r="F176" s="6" t="s">
        <v>155</v>
      </c>
      <c r="G176" s="5">
        <v>1</v>
      </c>
      <c r="H176" s="5" t="s">
        <v>208</v>
      </c>
      <c r="I176" s="5" t="s">
        <v>53</v>
      </c>
      <c r="J176" s="7" t="s">
        <v>53</v>
      </c>
      <c r="K176" s="38">
        <v>69.88</v>
      </c>
      <c r="L176" s="18">
        <f>SUM(K176)*115*8</f>
        <v>64289.6</v>
      </c>
      <c r="M176" s="33" t="s">
        <v>237</v>
      </c>
    </row>
    <row r="177" spans="1:13" ht="13.5" thickBot="1">
      <c r="A177" s="14"/>
      <c r="B177" s="15"/>
      <c r="C177" s="15"/>
      <c r="D177" s="15"/>
      <c r="E177" s="15"/>
      <c r="F177" s="16"/>
      <c r="G177" s="15"/>
      <c r="H177" s="15"/>
      <c r="I177" s="15"/>
      <c r="J177" s="17"/>
      <c r="K177" s="45" t="s">
        <v>90</v>
      </c>
      <c r="L177" s="47">
        <f>SUM(L155:L176)</f>
        <v>119258356.44999999</v>
      </c>
      <c r="M177" s="14"/>
    </row>
    <row r="178" spans="1:13" ht="12.75">
      <c r="A178" s="14"/>
      <c r="B178" s="15"/>
      <c r="C178" s="15"/>
      <c r="D178" s="15"/>
      <c r="E178" s="15"/>
      <c r="F178" s="16"/>
      <c r="G178" s="15"/>
      <c r="H178" s="15"/>
      <c r="I178" s="15"/>
      <c r="J178" s="17"/>
      <c r="K178" s="39"/>
      <c r="L178" s="48"/>
      <c r="M178" s="34"/>
    </row>
    <row r="179" ht="26.25" thickBot="1">
      <c r="F179" s="11" t="s">
        <v>231</v>
      </c>
    </row>
    <row r="180" spans="1:13" ht="26.25" thickBot="1">
      <c r="A180" s="1" t="s">
        <v>39</v>
      </c>
      <c r="B180" s="2" t="s">
        <v>40</v>
      </c>
      <c r="C180" s="2" t="s">
        <v>41</v>
      </c>
      <c r="D180" s="2" t="s">
        <v>42</v>
      </c>
      <c r="E180" s="2" t="s">
        <v>43</v>
      </c>
      <c r="F180" s="2" t="s">
        <v>44</v>
      </c>
      <c r="G180" s="2" t="s">
        <v>45</v>
      </c>
      <c r="H180" s="2" t="s">
        <v>46</v>
      </c>
      <c r="I180" s="2" t="s">
        <v>47</v>
      </c>
      <c r="J180" s="2" t="s">
        <v>48</v>
      </c>
      <c r="K180" s="2" t="s">
        <v>49</v>
      </c>
      <c r="L180" s="3" t="s">
        <v>50</v>
      </c>
      <c r="M180" s="31" t="s">
        <v>37</v>
      </c>
    </row>
    <row r="181" spans="1:13" ht="13.5" thickBot="1">
      <c r="A181" s="4"/>
      <c r="B181" s="5" t="s">
        <v>51</v>
      </c>
      <c r="C181" s="5">
        <v>95</v>
      </c>
      <c r="D181" s="5">
        <v>19</v>
      </c>
      <c r="E181" s="5">
        <v>1</v>
      </c>
      <c r="F181" s="6" t="s">
        <v>228</v>
      </c>
      <c r="G181" s="5">
        <v>1</v>
      </c>
      <c r="H181" s="7" t="s">
        <v>214</v>
      </c>
      <c r="I181" s="9" t="s">
        <v>204</v>
      </c>
      <c r="J181" s="24" t="s">
        <v>204</v>
      </c>
      <c r="K181" s="38">
        <v>16508</v>
      </c>
      <c r="L181" s="18">
        <f>SUM(K181)*115*5</f>
        <v>9492100</v>
      </c>
      <c r="M181" s="33" t="s">
        <v>237</v>
      </c>
    </row>
    <row r="182" spans="1:13" ht="13.5" thickBot="1">
      <c r="A182" s="4"/>
      <c r="B182" s="5" t="s">
        <v>51</v>
      </c>
      <c r="C182" s="5">
        <v>95</v>
      </c>
      <c r="D182" s="5">
        <v>19</v>
      </c>
      <c r="E182" s="5">
        <v>2</v>
      </c>
      <c r="F182" s="6" t="s">
        <v>229</v>
      </c>
      <c r="G182" s="5">
        <v>1</v>
      </c>
      <c r="H182" s="7" t="s">
        <v>138</v>
      </c>
      <c r="I182" s="9" t="s">
        <v>204</v>
      </c>
      <c r="J182" s="24" t="s">
        <v>204</v>
      </c>
      <c r="K182" s="38">
        <v>5085.81</v>
      </c>
      <c r="L182" s="18">
        <f>SUM(K182)*115*5</f>
        <v>2924340.75</v>
      </c>
      <c r="M182" s="33" t="s">
        <v>237</v>
      </c>
    </row>
    <row r="183" spans="1:13" ht="13.5" thickBot="1">
      <c r="A183" s="4"/>
      <c r="B183" s="5" t="s">
        <v>51</v>
      </c>
      <c r="C183" s="5">
        <v>95</v>
      </c>
      <c r="D183" s="5">
        <v>19</v>
      </c>
      <c r="E183" s="5">
        <v>3</v>
      </c>
      <c r="F183" s="6" t="s">
        <v>230</v>
      </c>
      <c r="G183" s="5">
        <v>1</v>
      </c>
      <c r="H183" s="7" t="s">
        <v>138</v>
      </c>
      <c r="I183" s="9" t="s">
        <v>204</v>
      </c>
      <c r="J183" s="24" t="s">
        <v>204</v>
      </c>
      <c r="K183" s="38">
        <v>8841.02</v>
      </c>
      <c r="L183" s="18">
        <f>SUM(K183)*115*5</f>
        <v>5083586.5</v>
      </c>
      <c r="M183" s="33" t="s">
        <v>237</v>
      </c>
    </row>
    <row r="184" spans="1:13" ht="13.5" thickBot="1">
      <c r="A184" s="4"/>
      <c r="B184" s="5" t="s">
        <v>51</v>
      </c>
      <c r="C184" s="5">
        <v>95</v>
      </c>
      <c r="D184" s="5">
        <v>266</v>
      </c>
      <c r="E184" s="5"/>
      <c r="F184" s="6" t="s">
        <v>6</v>
      </c>
      <c r="G184" s="5">
        <v>1</v>
      </c>
      <c r="H184" s="5" t="s">
        <v>95</v>
      </c>
      <c r="I184" s="5">
        <v>4</v>
      </c>
      <c r="J184" s="7" t="s">
        <v>5</v>
      </c>
      <c r="K184" s="38">
        <v>475.14</v>
      </c>
      <c r="L184" s="18">
        <f>SUM(K184)*115*8</f>
        <v>437128.8</v>
      </c>
      <c r="M184" s="33" t="s">
        <v>237</v>
      </c>
    </row>
    <row r="186" ht="26.25" thickBot="1">
      <c r="F186" s="11" t="s">
        <v>170</v>
      </c>
    </row>
    <row r="187" spans="1:13" ht="26.25" thickBot="1">
      <c r="A187" s="1" t="s">
        <v>39</v>
      </c>
      <c r="B187" s="2" t="s">
        <v>40</v>
      </c>
      <c r="C187" s="2" t="s">
        <v>41</v>
      </c>
      <c r="D187" s="2" t="s">
        <v>42</v>
      </c>
      <c r="E187" s="2" t="s">
        <v>43</v>
      </c>
      <c r="F187" s="2" t="s">
        <v>44</v>
      </c>
      <c r="G187" s="2" t="s">
        <v>45</v>
      </c>
      <c r="H187" s="2" t="s">
        <v>86</v>
      </c>
      <c r="I187" s="2" t="s">
        <v>47</v>
      </c>
      <c r="J187" s="2" t="s">
        <v>48</v>
      </c>
      <c r="K187" s="2" t="s">
        <v>49</v>
      </c>
      <c r="L187" s="3" t="s">
        <v>50</v>
      </c>
      <c r="M187" s="31" t="s">
        <v>37</v>
      </c>
    </row>
    <row r="188" spans="1:13" ht="15" customHeight="1" thickBot="1">
      <c r="A188" s="4"/>
      <c r="B188" s="5" t="s">
        <v>51</v>
      </c>
      <c r="C188" s="5">
        <v>96</v>
      </c>
      <c r="D188" s="5">
        <v>12</v>
      </c>
      <c r="E188" s="9" t="s">
        <v>53</v>
      </c>
      <c r="F188" s="6" t="s">
        <v>160</v>
      </c>
      <c r="G188" s="5">
        <v>1</v>
      </c>
      <c r="H188" s="5" t="s">
        <v>138</v>
      </c>
      <c r="I188" s="9" t="s">
        <v>53</v>
      </c>
      <c r="J188" s="10" t="s">
        <v>53</v>
      </c>
      <c r="K188" s="5">
        <v>541.37</v>
      </c>
      <c r="L188" s="18">
        <f>SUM(K188)*115*8</f>
        <v>498060.4</v>
      </c>
      <c r="M188" s="33" t="s">
        <v>237</v>
      </c>
    </row>
    <row r="189" spans="1:13" ht="13.5" thickBot="1">
      <c r="A189" s="4"/>
      <c r="B189" s="5" t="s">
        <v>51</v>
      </c>
      <c r="C189" s="5">
        <v>96</v>
      </c>
      <c r="D189" s="5">
        <v>121</v>
      </c>
      <c r="E189" s="5" t="s">
        <v>53</v>
      </c>
      <c r="F189" s="6" t="s">
        <v>161</v>
      </c>
      <c r="G189" s="5">
        <v>1</v>
      </c>
      <c r="H189" s="5" t="s">
        <v>57</v>
      </c>
      <c r="I189" s="5">
        <v>6</v>
      </c>
      <c r="J189" s="7" t="s">
        <v>162</v>
      </c>
      <c r="K189" s="38">
        <v>10148.36</v>
      </c>
      <c r="L189" s="18">
        <f>SUM(K189)*115*8</f>
        <v>9336491.200000001</v>
      </c>
      <c r="M189" s="33" t="s">
        <v>237</v>
      </c>
    </row>
    <row r="190" spans="1:12" ht="12.75">
      <c r="A190" s="14"/>
      <c r="B190" s="15"/>
      <c r="C190" s="15"/>
      <c r="D190" s="15"/>
      <c r="E190" s="15"/>
      <c r="F190" s="16"/>
      <c r="G190" s="15"/>
      <c r="H190" s="15"/>
      <c r="I190" s="15"/>
      <c r="J190" s="17"/>
      <c r="K190" s="15"/>
      <c r="L190" s="14"/>
    </row>
    <row r="191" ht="26.25" thickBot="1">
      <c r="F191" s="11" t="s">
        <v>3</v>
      </c>
    </row>
    <row r="192" spans="1:13" ht="26.25" thickBot="1">
      <c r="A192" s="1" t="s">
        <v>39</v>
      </c>
      <c r="B192" s="2" t="s">
        <v>40</v>
      </c>
      <c r="C192" s="2" t="s">
        <v>41</v>
      </c>
      <c r="D192" s="2" t="s">
        <v>42</v>
      </c>
      <c r="E192" s="2" t="s">
        <v>43</v>
      </c>
      <c r="F192" s="2" t="s">
        <v>44</v>
      </c>
      <c r="G192" s="2" t="s">
        <v>45</v>
      </c>
      <c r="H192" s="2" t="s">
        <v>46</v>
      </c>
      <c r="I192" s="2" t="s">
        <v>47</v>
      </c>
      <c r="J192" s="2" t="s">
        <v>48</v>
      </c>
      <c r="K192" s="2" t="s">
        <v>49</v>
      </c>
      <c r="L192" s="3" t="s">
        <v>50</v>
      </c>
      <c r="M192" s="31" t="s">
        <v>37</v>
      </c>
    </row>
    <row r="193" spans="1:13" ht="16.5" thickBot="1">
      <c r="A193" s="4"/>
      <c r="B193" s="5" t="s">
        <v>51</v>
      </c>
      <c r="C193" s="5">
        <v>101</v>
      </c>
      <c r="D193" s="5">
        <v>657</v>
      </c>
      <c r="E193" s="9" t="s">
        <v>53</v>
      </c>
      <c r="F193" s="6" t="s">
        <v>7</v>
      </c>
      <c r="G193" s="5">
        <v>2</v>
      </c>
      <c r="H193" s="5" t="s">
        <v>60</v>
      </c>
      <c r="I193" s="9" t="s">
        <v>53</v>
      </c>
      <c r="J193" s="10" t="s">
        <v>53</v>
      </c>
      <c r="K193" s="38">
        <v>3740</v>
      </c>
      <c r="L193" s="18">
        <f>SUM(K193)*115*8</f>
        <v>3440800</v>
      </c>
      <c r="M193" s="33" t="s">
        <v>237</v>
      </c>
    </row>
    <row r="194" spans="1:13" ht="13.5" thickBot="1">
      <c r="A194" s="4"/>
      <c r="B194" s="5" t="s">
        <v>51</v>
      </c>
      <c r="C194" s="5">
        <v>101</v>
      </c>
      <c r="D194" s="5">
        <v>39</v>
      </c>
      <c r="E194" s="9" t="s">
        <v>53</v>
      </c>
      <c r="F194" s="6" t="s">
        <v>4</v>
      </c>
      <c r="G194" s="5"/>
      <c r="H194" s="5" t="s">
        <v>57</v>
      </c>
      <c r="I194" s="18">
        <v>2</v>
      </c>
      <c r="J194" s="7" t="s">
        <v>2</v>
      </c>
      <c r="K194" s="38">
        <v>3643.18</v>
      </c>
      <c r="L194" s="18">
        <f>SUM(K194)*115*8</f>
        <v>3351725.5999999996</v>
      </c>
      <c r="M194" s="33" t="s">
        <v>237</v>
      </c>
    </row>
    <row r="195" spans="1:12" ht="12.75">
      <c r="A195" s="14"/>
      <c r="B195" s="15"/>
      <c r="C195" s="15"/>
      <c r="D195" s="15"/>
      <c r="E195" s="15"/>
      <c r="F195" s="16"/>
      <c r="G195" s="15"/>
      <c r="H195" s="15"/>
      <c r="I195" s="15"/>
      <c r="J195" s="17"/>
      <c r="K195" s="15"/>
      <c r="L195" s="14"/>
    </row>
    <row r="196" ht="26.25" thickBot="1">
      <c r="F196" s="11" t="s">
        <v>172</v>
      </c>
    </row>
    <row r="197" spans="1:13" ht="26.25" thickBot="1">
      <c r="A197" s="1" t="s">
        <v>39</v>
      </c>
      <c r="B197" s="2" t="s">
        <v>40</v>
      </c>
      <c r="C197" s="2" t="s">
        <v>41</v>
      </c>
      <c r="D197" s="2" t="s">
        <v>42</v>
      </c>
      <c r="E197" s="2" t="s">
        <v>43</v>
      </c>
      <c r="F197" s="2" t="s">
        <v>44</v>
      </c>
      <c r="G197" s="2" t="s">
        <v>45</v>
      </c>
      <c r="H197" s="2" t="s">
        <v>46</v>
      </c>
      <c r="I197" s="2" t="s">
        <v>47</v>
      </c>
      <c r="J197" s="2" t="s">
        <v>48</v>
      </c>
      <c r="K197" s="2" t="s">
        <v>49</v>
      </c>
      <c r="L197" s="3" t="s">
        <v>50</v>
      </c>
      <c r="M197" s="31" t="s">
        <v>37</v>
      </c>
    </row>
    <row r="198" spans="1:13" ht="16.5" thickBot="1">
      <c r="A198" s="4"/>
      <c r="B198" s="5" t="s">
        <v>51</v>
      </c>
      <c r="C198" s="5">
        <v>103</v>
      </c>
      <c r="D198" s="5" t="s">
        <v>66</v>
      </c>
      <c r="E198" s="9" t="s">
        <v>53</v>
      </c>
      <c r="F198" s="6" t="s">
        <v>171</v>
      </c>
      <c r="G198" s="5">
        <v>2</v>
      </c>
      <c r="H198" s="5" t="s">
        <v>74</v>
      </c>
      <c r="I198" s="9" t="s">
        <v>53</v>
      </c>
      <c r="J198" s="10" t="s">
        <v>53</v>
      </c>
      <c r="K198" s="8" t="s">
        <v>53</v>
      </c>
      <c r="L198" s="18">
        <f>SUM(K198)*175</f>
        <v>0</v>
      </c>
      <c r="M198" s="33" t="s">
        <v>237</v>
      </c>
    </row>
    <row r="201" ht="26.25" thickBot="1">
      <c r="F201" s="11" t="s">
        <v>175</v>
      </c>
    </row>
    <row r="202" spans="1:13" ht="26.25" thickBot="1">
      <c r="A202" s="1" t="s">
        <v>39</v>
      </c>
      <c r="B202" s="2" t="s">
        <v>40</v>
      </c>
      <c r="C202" s="2" t="s">
        <v>41</v>
      </c>
      <c r="D202" s="2" t="s">
        <v>42</v>
      </c>
      <c r="E202" s="2" t="s">
        <v>43</v>
      </c>
      <c r="F202" s="2" t="s">
        <v>44</v>
      </c>
      <c r="G202" s="2" t="s">
        <v>45</v>
      </c>
      <c r="H202" s="2" t="s">
        <v>46</v>
      </c>
      <c r="I202" s="2" t="s">
        <v>47</v>
      </c>
      <c r="J202" s="2" t="s">
        <v>48</v>
      </c>
      <c r="K202" s="2" t="s">
        <v>49</v>
      </c>
      <c r="L202" s="3" t="s">
        <v>50</v>
      </c>
      <c r="M202" s="31" t="s">
        <v>37</v>
      </c>
    </row>
    <row r="203" spans="1:13" ht="13.5" thickBot="1">
      <c r="A203" s="4"/>
      <c r="B203" s="5" t="s">
        <v>51</v>
      </c>
      <c r="C203" s="5">
        <v>105</v>
      </c>
      <c r="D203" s="5">
        <v>336</v>
      </c>
      <c r="E203" s="5" t="s">
        <v>53</v>
      </c>
      <c r="F203" s="6" t="s">
        <v>173</v>
      </c>
      <c r="G203" s="5">
        <v>2</v>
      </c>
      <c r="H203" s="5" t="s">
        <v>57</v>
      </c>
      <c r="I203" s="5">
        <v>2</v>
      </c>
      <c r="J203" s="7" t="s">
        <v>174</v>
      </c>
      <c r="K203" s="5">
        <v>619.13</v>
      </c>
      <c r="L203" s="18">
        <f>SUM(K203)*115*5</f>
        <v>355999.75</v>
      </c>
      <c r="M203" s="33" t="s">
        <v>237</v>
      </c>
    </row>
    <row r="204" spans="1:13" ht="13.5" thickBot="1">
      <c r="A204" s="14"/>
      <c r="B204" s="15"/>
      <c r="C204" s="15"/>
      <c r="D204" s="15"/>
      <c r="E204" s="15"/>
      <c r="F204" s="16"/>
      <c r="G204" s="15"/>
      <c r="H204" s="15"/>
      <c r="I204" s="15"/>
      <c r="J204" s="17"/>
      <c r="K204" s="28"/>
      <c r="L204" s="18"/>
      <c r="M204" s="34"/>
    </row>
    <row r="205" spans="1:13" ht="13.5" thickBot="1">
      <c r="A205" s="14"/>
      <c r="B205" s="15"/>
      <c r="C205" s="15"/>
      <c r="D205" s="15"/>
      <c r="E205" s="15"/>
      <c r="F205" s="16"/>
      <c r="G205" s="15"/>
      <c r="H205" s="15"/>
      <c r="I205" s="15"/>
      <c r="J205" s="17"/>
      <c r="K205" s="45" t="s">
        <v>90</v>
      </c>
      <c r="L205" s="47">
        <f>SUM(L181:L203)</f>
        <v>34920233</v>
      </c>
      <c r="M205" s="14"/>
    </row>
    <row r="207" ht="26.25" thickBot="1">
      <c r="F207" s="11" t="s">
        <v>181</v>
      </c>
    </row>
    <row r="208" spans="1:13" ht="26.25" thickBot="1">
      <c r="A208" s="1" t="s">
        <v>39</v>
      </c>
      <c r="B208" s="2" t="s">
        <v>105</v>
      </c>
      <c r="C208" s="2" t="s">
        <v>41</v>
      </c>
      <c r="D208" s="2" t="s">
        <v>42</v>
      </c>
      <c r="E208" s="2" t="s">
        <v>43</v>
      </c>
      <c r="F208" s="2" t="s">
        <v>44</v>
      </c>
      <c r="G208" s="2" t="s">
        <v>45</v>
      </c>
      <c r="H208" s="2" t="s">
        <v>46</v>
      </c>
      <c r="I208" s="2" t="s">
        <v>47</v>
      </c>
      <c r="J208" s="2" t="s">
        <v>48</v>
      </c>
      <c r="K208" s="2" t="s">
        <v>49</v>
      </c>
      <c r="L208" s="3" t="s">
        <v>50</v>
      </c>
      <c r="M208" s="41" t="s">
        <v>37</v>
      </c>
    </row>
    <row r="209" spans="1:13" ht="16.5" thickBot="1">
      <c r="A209" s="4"/>
      <c r="B209" s="5" t="s">
        <v>51</v>
      </c>
      <c r="C209" s="5">
        <v>114</v>
      </c>
      <c r="D209" s="5">
        <v>424</v>
      </c>
      <c r="E209" s="9" t="s">
        <v>53</v>
      </c>
      <c r="F209" s="6" t="s">
        <v>176</v>
      </c>
      <c r="G209" s="5">
        <v>2</v>
      </c>
      <c r="H209" s="5" t="s">
        <v>208</v>
      </c>
      <c r="I209" s="9" t="s">
        <v>53</v>
      </c>
      <c r="J209" s="10" t="s">
        <v>53</v>
      </c>
      <c r="K209" s="5">
        <v>419</v>
      </c>
      <c r="L209" s="18">
        <f>SUM(K209)*115*8</f>
        <v>385480</v>
      </c>
      <c r="M209" s="33" t="s">
        <v>237</v>
      </c>
    </row>
    <row r="210" spans="1:13" ht="16.5" thickBot="1">
      <c r="A210" s="4"/>
      <c r="B210" s="5" t="s">
        <v>51</v>
      </c>
      <c r="C210" s="5">
        <v>114</v>
      </c>
      <c r="D210" s="5" t="s">
        <v>177</v>
      </c>
      <c r="E210" s="9" t="s">
        <v>53</v>
      </c>
      <c r="F210" s="6" t="s">
        <v>178</v>
      </c>
      <c r="G210" s="5">
        <v>2</v>
      </c>
      <c r="H210" s="5" t="s">
        <v>74</v>
      </c>
      <c r="I210" s="9" t="s">
        <v>53</v>
      </c>
      <c r="J210" s="10" t="s">
        <v>53</v>
      </c>
      <c r="K210" s="8" t="s">
        <v>53</v>
      </c>
      <c r="L210" s="9"/>
      <c r="M210" s="33" t="s">
        <v>237</v>
      </c>
    </row>
    <row r="211" spans="1:13" ht="13.5" thickBot="1">
      <c r="A211" s="4"/>
      <c r="B211" s="5" t="s">
        <v>51</v>
      </c>
      <c r="C211" s="5">
        <v>114</v>
      </c>
      <c r="D211" s="5">
        <v>451</v>
      </c>
      <c r="E211" s="5" t="s">
        <v>53</v>
      </c>
      <c r="F211" s="6" t="s">
        <v>179</v>
      </c>
      <c r="G211" s="23">
        <v>2</v>
      </c>
      <c r="H211" s="5" t="s">
        <v>89</v>
      </c>
      <c r="I211" s="5">
        <v>3</v>
      </c>
      <c r="J211" s="7" t="s">
        <v>76</v>
      </c>
      <c r="K211" s="5">
        <v>402.84</v>
      </c>
      <c r="L211" s="18">
        <f>SUM(K211)*115*8</f>
        <v>370612.8</v>
      </c>
      <c r="M211" s="33" t="s">
        <v>237</v>
      </c>
    </row>
    <row r="212" spans="1:13" ht="13.5" thickBot="1">
      <c r="A212" s="4"/>
      <c r="B212" s="5" t="s">
        <v>51</v>
      </c>
      <c r="C212" s="5">
        <v>114</v>
      </c>
      <c r="D212" s="5">
        <v>469</v>
      </c>
      <c r="E212" s="5" t="s">
        <v>53</v>
      </c>
      <c r="F212" s="6" t="s">
        <v>178</v>
      </c>
      <c r="G212" s="5">
        <v>2</v>
      </c>
      <c r="H212" s="5" t="s">
        <v>57</v>
      </c>
      <c r="I212" s="5">
        <v>2</v>
      </c>
      <c r="J212" s="7" t="s">
        <v>180</v>
      </c>
      <c r="K212" s="38">
        <v>2491.38</v>
      </c>
      <c r="L212" s="18">
        <f>SUM(K212)*115*5</f>
        <v>1432543.5</v>
      </c>
      <c r="M212" s="33" t="s">
        <v>237</v>
      </c>
    </row>
    <row r="214" ht="23.25" customHeight="1" thickBot="1">
      <c r="F214" s="11" t="s">
        <v>189</v>
      </c>
    </row>
    <row r="215" spans="1:13" ht="26.25" thickBot="1">
      <c r="A215" s="1" t="s">
        <v>39</v>
      </c>
      <c r="B215" s="2" t="s">
        <v>40</v>
      </c>
      <c r="C215" s="2" t="s">
        <v>41</v>
      </c>
      <c r="D215" s="2" t="s">
        <v>42</v>
      </c>
      <c r="E215" s="2" t="s">
        <v>43</v>
      </c>
      <c r="F215" s="2" t="s">
        <v>44</v>
      </c>
      <c r="G215" s="2" t="s">
        <v>45</v>
      </c>
      <c r="H215" s="2" t="s">
        <v>46</v>
      </c>
      <c r="I215" s="2" t="s">
        <v>47</v>
      </c>
      <c r="J215" s="2" t="s">
        <v>48</v>
      </c>
      <c r="K215" s="2" t="s">
        <v>49</v>
      </c>
      <c r="L215" s="3" t="s">
        <v>50</v>
      </c>
      <c r="M215" s="41" t="s">
        <v>37</v>
      </c>
    </row>
    <row r="216" spans="1:13" ht="13.5" thickBot="1">
      <c r="A216" s="4"/>
      <c r="B216" s="5" t="s">
        <v>51</v>
      </c>
      <c r="C216" s="5">
        <v>115</v>
      </c>
      <c r="D216" s="5">
        <v>218</v>
      </c>
      <c r="E216" s="5">
        <v>1</v>
      </c>
      <c r="F216" s="6" t="s">
        <v>182</v>
      </c>
      <c r="G216" s="5">
        <v>2</v>
      </c>
      <c r="H216" s="5" t="s">
        <v>134</v>
      </c>
      <c r="I216" s="5" t="s">
        <v>183</v>
      </c>
      <c r="J216" s="7" t="s">
        <v>184</v>
      </c>
      <c r="K216" s="5">
        <v>28.2</v>
      </c>
      <c r="L216" s="18">
        <f>SUM(K216)*115*5</f>
        <v>16215</v>
      </c>
      <c r="M216" s="33" t="s">
        <v>237</v>
      </c>
    </row>
    <row r="217" spans="1:13" ht="13.5" thickBot="1">
      <c r="A217" s="4"/>
      <c r="B217" s="5" t="s">
        <v>51</v>
      </c>
      <c r="C217" s="5">
        <v>115</v>
      </c>
      <c r="D217" s="5">
        <v>218</v>
      </c>
      <c r="E217" s="5">
        <v>8</v>
      </c>
      <c r="F217" s="6" t="s">
        <v>185</v>
      </c>
      <c r="G217" s="5">
        <v>2</v>
      </c>
      <c r="H217" s="5" t="s">
        <v>134</v>
      </c>
      <c r="I217" s="5" t="s">
        <v>183</v>
      </c>
      <c r="J217" s="7" t="s">
        <v>186</v>
      </c>
      <c r="K217" s="5">
        <v>347.06</v>
      </c>
      <c r="L217" s="18">
        <f>SUM(K217)*115*5</f>
        <v>199559.5</v>
      </c>
      <c r="M217" s="33" t="s">
        <v>237</v>
      </c>
    </row>
    <row r="218" spans="1:13" ht="13.5" thickBot="1">
      <c r="A218" s="4"/>
      <c r="B218" s="5" t="s">
        <v>51</v>
      </c>
      <c r="C218" s="5">
        <v>115</v>
      </c>
      <c r="D218" s="5">
        <v>218</v>
      </c>
      <c r="E218" s="5">
        <v>5</v>
      </c>
      <c r="F218" s="6" t="s">
        <v>187</v>
      </c>
      <c r="G218" s="5">
        <v>2</v>
      </c>
      <c r="H218" s="5" t="s">
        <v>57</v>
      </c>
      <c r="I218" s="5">
        <v>2</v>
      </c>
      <c r="J218" s="7" t="s">
        <v>188</v>
      </c>
      <c r="K218" s="38">
        <v>2045.16</v>
      </c>
      <c r="L218" s="18">
        <f>SUM(K218)*115*5</f>
        <v>1175967</v>
      </c>
      <c r="M218" s="33" t="s">
        <v>237</v>
      </c>
    </row>
    <row r="220" ht="22.5" customHeight="1" thickBot="1">
      <c r="F220" s="11" t="s">
        <v>191</v>
      </c>
    </row>
    <row r="221" spans="1:13" ht="26.25" thickBot="1">
      <c r="A221" s="1" t="s">
        <v>39</v>
      </c>
      <c r="B221" s="2" t="s">
        <v>40</v>
      </c>
      <c r="C221" s="2" t="s">
        <v>41</v>
      </c>
      <c r="D221" s="2" t="s">
        <v>42</v>
      </c>
      <c r="E221" s="2" t="s">
        <v>43</v>
      </c>
      <c r="F221" s="2" t="s">
        <v>44</v>
      </c>
      <c r="G221" s="2" t="s">
        <v>45</v>
      </c>
      <c r="H221" s="2" t="s">
        <v>46</v>
      </c>
      <c r="I221" s="2" t="s">
        <v>47</v>
      </c>
      <c r="J221" s="2" t="s">
        <v>48</v>
      </c>
      <c r="K221" s="2" t="s">
        <v>49</v>
      </c>
      <c r="L221" s="3" t="s">
        <v>50</v>
      </c>
      <c r="M221" s="41" t="s">
        <v>37</v>
      </c>
    </row>
    <row r="222" spans="1:13" ht="16.5" thickBot="1">
      <c r="A222" s="4"/>
      <c r="B222" s="5" t="s">
        <v>51</v>
      </c>
      <c r="C222" s="5">
        <v>117</v>
      </c>
      <c r="D222" s="5" t="s">
        <v>177</v>
      </c>
      <c r="E222" s="9" t="s">
        <v>53</v>
      </c>
      <c r="F222" s="6" t="s">
        <v>190</v>
      </c>
      <c r="G222" s="5">
        <v>2</v>
      </c>
      <c r="H222" s="5" t="s">
        <v>74</v>
      </c>
      <c r="I222" s="9" t="s">
        <v>53</v>
      </c>
      <c r="J222" s="10" t="s">
        <v>53</v>
      </c>
      <c r="K222" s="8" t="s">
        <v>53</v>
      </c>
      <c r="L222" s="9"/>
      <c r="M222" s="33" t="s">
        <v>237</v>
      </c>
    </row>
    <row r="223" ht="12" customHeight="1"/>
    <row r="224" ht="21.75" customHeight="1" thickBot="1">
      <c r="F224" s="11" t="s">
        <v>196</v>
      </c>
    </row>
    <row r="225" spans="1:13" ht="26.25" thickBot="1">
      <c r="A225" s="1" t="s">
        <v>39</v>
      </c>
      <c r="B225" s="2" t="s">
        <v>40</v>
      </c>
      <c r="C225" s="2" t="s">
        <v>41</v>
      </c>
      <c r="D225" s="2" t="s">
        <v>42</v>
      </c>
      <c r="E225" s="2" t="s">
        <v>43</v>
      </c>
      <c r="F225" s="2" t="s">
        <v>44</v>
      </c>
      <c r="G225" s="2" t="s">
        <v>45</v>
      </c>
      <c r="H225" s="2" t="s">
        <v>46</v>
      </c>
      <c r="I225" s="2" t="s">
        <v>47</v>
      </c>
      <c r="J225" s="2" t="s">
        <v>48</v>
      </c>
      <c r="K225" s="2" t="s">
        <v>49</v>
      </c>
      <c r="L225" s="3" t="s">
        <v>50</v>
      </c>
      <c r="M225" s="41" t="s">
        <v>37</v>
      </c>
    </row>
    <row r="226" spans="1:13" ht="13.5" thickBot="1">
      <c r="A226" s="4"/>
      <c r="B226" s="5" t="s">
        <v>51</v>
      </c>
      <c r="C226" s="5">
        <v>121</v>
      </c>
      <c r="D226" s="5">
        <v>236</v>
      </c>
      <c r="E226" s="5">
        <v>6</v>
      </c>
      <c r="F226" s="6" t="s">
        <v>192</v>
      </c>
      <c r="G226" s="5">
        <v>2</v>
      </c>
      <c r="H226" s="5" t="s">
        <v>84</v>
      </c>
      <c r="I226" s="5">
        <v>8</v>
      </c>
      <c r="J226" s="7" t="s">
        <v>193</v>
      </c>
      <c r="K226" s="38">
        <v>2682.63</v>
      </c>
      <c r="L226" s="18">
        <f>SUM(K226)*115*8</f>
        <v>2468019.6</v>
      </c>
      <c r="M226" s="33" t="s">
        <v>237</v>
      </c>
    </row>
    <row r="227" spans="1:13" ht="13.5" thickBot="1">
      <c r="A227" s="4"/>
      <c r="B227" s="5" t="s">
        <v>51</v>
      </c>
      <c r="C227" s="5">
        <v>121</v>
      </c>
      <c r="D227" s="5">
        <v>236</v>
      </c>
      <c r="E227" s="5">
        <v>7</v>
      </c>
      <c r="F227" s="6" t="s">
        <v>194</v>
      </c>
      <c r="G227" s="5">
        <v>2</v>
      </c>
      <c r="H227" s="5" t="s">
        <v>57</v>
      </c>
      <c r="I227" s="5">
        <v>2</v>
      </c>
      <c r="J227" s="7" t="s">
        <v>195</v>
      </c>
      <c r="K227" s="38">
        <v>1022.58</v>
      </c>
      <c r="L227" s="18">
        <f>SUM(K227)*115*5</f>
        <v>587983.5</v>
      </c>
      <c r="M227" s="33" t="s">
        <v>237</v>
      </c>
    </row>
    <row r="228" spans="11:12" ht="13.5" thickBot="1">
      <c r="K228" s="45" t="s">
        <v>90</v>
      </c>
      <c r="L228" s="47">
        <f>SUM(L209:L227)</f>
        <v>6636380.9</v>
      </c>
    </row>
    <row r="229" spans="11:12" ht="12.75">
      <c r="K229" s="49"/>
      <c r="L229" s="50"/>
    </row>
    <row r="230" spans="1:13" ht="12.75">
      <c r="A230" s="14"/>
      <c r="B230" s="15"/>
      <c r="C230" s="15"/>
      <c r="D230" s="15"/>
      <c r="E230" s="15"/>
      <c r="F230" s="16"/>
      <c r="G230" s="15"/>
      <c r="H230" s="15"/>
      <c r="I230" s="15"/>
      <c r="J230" s="17"/>
      <c r="K230" s="15"/>
      <c r="L230" s="48"/>
      <c r="M230" s="34"/>
    </row>
    <row r="231" ht="21.75" customHeight="1" thickBot="1">
      <c r="F231" s="11" t="s">
        <v>199</v>
      </c>
    </row>
    <row r="232" spans="1:13" ht="26.25" thickBot="1">
      <c r="A232" s="1" t="s">
        <v>39</v>
      </c>
      <c r="B232" s="2" t="s">
        <v>40</v>
      </c>
      <c r="C232" s="2" t="s">
        <v>41</v>
      </c>
      <c r="D232" s="2" t="s">
        <v>42</v>
      </c>
      <c r="E232" s="2" t="s">
        <v>43</v>
      </c>
      <c r="F232" s="2" t="s">
        <v>44</v>
      </c>
      <c r="G232" s="2" t="s">
        <v>45</v>
      </c>
      <c r="H232" s="2" t="s">
        <v>46</v>
      </c>
      <c r="I232" s="2" t="s">
        <v>47</v>
      </c>
      <c r="J232" s="2" t="s">
        <v>48</v>
      </c>
      <c r="K232" s="2" t="s">
        <v>49</v>
      </c>
      <c r="L232" s="3" t="s">
        <v>50</v>
      </c>
      <c r="M232" s="31" t="s">
        <v>37</v>
      </c>
    </row>
    <row r="233" spans="1:13" ht="16.5" thickBot="1">
      <c r="A233" s="4"/>
      <c r="B233" s="5" t="s">
        <v>51</v>
      </c>
      <c r="C233" s="5">
        <v>123</v>
      </c>
      <c r="D233" s="5" t="s">
        <v>177</v>
      </c>
      <c r="E233" s="5">
        <v>1</v>
      </c>
      <c r="F233" s="6" t="s">
        <v>197</v>
      </c>
      <c r="G233" s="5">
        <v>2</v>
      </c>
      <c r="H233" s="5" t="s">
        <v>55</v>
      </c>
      <c r="I233" s="9" t="s">
        <v>53</v>
      </c>
      <c r="J233" s="10" t="s">
        <v>53</v>
      </c>
      <c r="K233" s="5">
        <v>109</v>
      </c>
      <c r="L233" s="18">
        <f>SUM(K233)*115*8</f>
        <v>100280</v>
      </c>
      <c r="M233" s="42" t="s">
        <v>237</v>
      </c>
    </row>
    <row r="234" spans="1:13" ht="16.5" thickBot="1">
      <c r="A234" s="4"/>
      <c r="B234" s="5" t="s">
        <v>51</v>
      </c>
      <c r="C234" s="5">
        <v>123</v>
      </c>
      <c r="D234" s="5">
        <v>39</v>
      </c>
      <c r="E234" s="5">
        <v>15</v>
      </c>
      <c r="F234" s="6" t="s">
        <v>198</v>
      </c>
      <c r="G234" s="5">
        <v>2</v>
      </c>
      <c r="H234" s="5" t="s">
        <v>208</v>
      </c>
      <c r="I234" s="9" t="s">
        <v>53</v>
      </c>
      <c r="J234" s="10" t="s">
        <v>53</v>
      </c>
      <c r="K234" s="5">
        <v>39.66</v>
      </c>
      <c r="L234" s="18">
        <f>SUM(K234)*115*8</f>
        <v>36487.2</v>
      </c>
      <c r="M234" s="33" t="s">
        <v>237</v>
      </c>
    </row>
    <row r="235" spans="1:13" ht="12.75">
      <c r="A235" s="14"/>
      <c r="B235" s="15"/>
      <c r="C235" s="15"/>
      <c r="D235" s="15"/>
      <c r="E235" s="15"/>
      <c r="F235" s="16"/>
      <c r="G235" s="15"/>
      <c r="H235" s="15"/>
      <c r="I235" s="15"/>
      <c r="J235" s="17"/>
      <c r="K235" s="15"/>
      <c r="L235" s="48"/>
      <c r="M235" s="34"/>
    </row>
    <row r="237" ht="26.25" thickBot="1">
      <c r="F237" s="11" t="s">
        <v>201</v>
      </c>
    </row>
    <row r="238" spans="1:13" ht="26.25" thickBot="1">
      <c r="A238" s="1" t="s">
        <v>39</v>
      </c>
      <c r="B238" s="2" t="s">
        <v>40</v>
      </c>
      <c r="C238" s="2" t="s">
        <v>41</v>
      </c>
      <c r="D238" s="2" t="s">
        <v>42</v>
      </c>
      <c r="E238" s="2" t="s">
        <v>43</v>
      </c>
      <c r="F238" s="2" t="s">
        <v>44</v>
      </c>
      <c r="G238" s="2" t="s">
        <v>45</v>
      </c>
      <c r="H238" s="2" t="s">
        <v>46</v>
      </c>
      <c r="I238" s="2" t="s">
        <v>47</v>
      </c>
      <c r="J238" s="2" t="s">
        <v>48</v>
      </c>
      <c r="K238" s="2" t="s">
        <v>49</v>
      </c>
      <c r="L238" s="3" t="s">
        <v>50</v>
      </c>
      <c r="M238" s="31" t="s">
        <v>37</v>
      </c>
    </row>
    <row r="239" spans="1:13" ht="16.5" thickBot="1">
      <c r="A239" s="4"/>
      <c r="B239" s="5" t="s">
        <v>51</v>
      </c>
      <c r="C239" s="5">
        <v>124</v>
      </c>
      <c r="D239" s="5" t="s">
        <v>177</v>
      </c>
      <c r="E239" s="9" t="s">
        <v>53</v>
      </c>
      <c r="F239" s="6" t="s">
        <v>200</v>
      </c>
      <c r="G239" s="5">
        <v>2</v>
      </c>
      <c r="H239" s="5" t="s">
        <v>74</v>
      </c>
      <c r="I239" s="9" t="s">
        <v>53</v>
      </c>
      <c r="J239" s="10" t="s">
        <v>53</v>
      </c>
      <c r="K239" s="8" t="s">
        <v>53</v>
      </c>
      <c r="L239" s="9"/>
      <c r="M239" s="33" t="s">
        <v>237</v>
      </c>
    </row>
    <row r="240" spans="1:13" ht="15.75">
      <c r="A240" s="14"/>
      <c r="B240" s="15"/>
      <c r="C240" s="15"/>
      <c r="D240" s="15"/>
      <c r="E240" s="14"/>
      <c r="F240" s="16"/>
      <c r="G240" s="15"/>
      <c r="H240" s="15"/>
      <c r="I240" s="14"/>
      <c r="J240" s="35"/>
      <c r="K240" s="36"/>
      <c r="L240" s="14"/>
      <c r="M240" s="34"/>
    </row>
    <row r="241" ht="26.25" thickBot="1">
      <c r="F241" s="11" t="s">
        <v>203</v>
      </c>
    </row>
    <row r="242" spans="1:13" ht="26.25" thickBot="1">
      <c r="A242" s="1" t="s">
        <v>39</v>
      </c>
      <c r="B242" s="2" t="s">
        <v>40</v>
      </c>
      <c r="C242" s="2" t="s">
        <v>41</v>
      </c>
      <c r="D242" s="2" t="s">
        <v>42</v>
      </c>
      <c r="E242" s="2" t="s">
        <v>43</v>
      </c>
      <c r="F242" s="2" t="s">
        <v>44</v>
      </c>
      <c r="G242" s="2" t="s">
        <v>45</v>
      </c>
      <c r="H242" s="2" t="s">
        <v>46</v>
      </c>
      <c r="I242" s="2" t="s">
        <v>47</v>
      </c>
      <c r="J242" s="2" t="s">
        <v>48</v>
      </c>
      <c r="K242" s="2" t="s">
        <v>49</v>
      </c>
      <c r="L242" s="3" t="s">
        <v>50</v>
      </c>
      <c r="M242" s="31" t="s">
        <v>37</v>
      </c>
    </row>
    <row r="243" spans="1:13" ht="16.5" thickBot="1">
      <c r="A243" s="4"/>
      <c r="B243" s="5" t="s">
        <v>51</v>
      </c>
      <c r="C243" s="5">
        <v>130</v>
      </c>
      <c r="D243" s="5" t="s">
        <v>66</v>
      </c>
      <c r="E243" s="9"/>
      <c r="F243" s="6" t="s">
        <v>202</v>
      </c>
      <c r="G243" s="5">
        <v>2</v>
      </c>
      <c r="H243" s="5" t="s">
        <v>74</v>
      </c>
      <c r="I243" s="9" t="s">
        <v>53</v>
      </c>
      <c r="J243" s="10" t="s">
        <v>53</v>
      </c>
      <c r="K243" s="8" t="s">
        <v>53</v>
      </c>
      <c r="L243" s="9"/>
      <c r="M243" s="33" t="s">
        <v>237</v>
      </c>
    </row>
    <row r="244" spans="1:13" ht="16.5" thickBot="1">
      <c r="A244" s="14"/>
      <c r="B244" s="15"/>
      <c r="C244" s="15"/>
      <c r="D244" s="15"/>
      <c r="E244" s="14"/>
      <c r="F244" s="16"/>
      <c r="G244" s="15"/>
      <c r="H244" s="15"/>
      <c r="I244" s="14"/>
      <c r="J244" s="35"/>
      <c r="K244" s="36"/>
      <c r="L244" s="14"/>
      <c r="M244" s="34"/>
    </row>
    <row r="245" spans="11:12" ht="13.5" thickBot="1">
      <c r="K245" s="45" t="s">
        <v>90</v>
      </c>
      <c r="L245" s="47">
        <f>SUM(L233:L244)</f>
        <v>136767.2</v>
      </c>
    </row>
    <row r="247" ht="26.25" thickBot="1">
      <c r="F247" s="11" t="s">
        <v>8</v>
      </c>
    </row>
    <row r="248" spans="1:13" ht="26.25" thickBot="1">
      <c r="A248" s="1" t="s">
        <v>39</v>
      </c>
      <c r="B248" s="2" t="s">
        <v>40</v>
      </c>
      <c r="C248" s="2" t="s">
        <v>41</v>
      </c>
      <c r="D248" s="2" t="s">
        <v>42</v>
      </c>
      <c r="E248" s="2" t="s">
        <v>43</v>
      </c>
      <c r="F248" s="2" t="s">
        <v>44</v>
      </c>
      <c r="G248" s="2" t="s">
        <v>45</v>
      </c>
      <c r="H248" s="2" t="s">
        <v>46</v>
      </c>
      <c r="I248" s="2" t="s">
        <v>47</v>
      </c>
      <c r="J248" s="2" t="s">
        <v>48</v>
      </c>
      <c r="K248" s="2" t="s">
        <v>49</v>
      </c>
      <c r="L248" s="3" t="s">
        <v>50</v>
      </c>
      <c r="M248" s="31" t="s">
        <v>37</v>
      </c>
    </row>
    <row r="249" spans="1:13" ht="13.5" thickBot="1">
      <c r="A249" s="4"/>
      <c r="B249" s="5" t="s">
        <v>51</v>
      </c>
      <c r="C249" s="5">
        <v>136</v>
      </c>
      <c r="D249" s="5">
        <v>475</v>
      </c>
      <c r="E249" s="9" t="s">
        <v>204</v>
      </c>
      <c r="F249" s="6" t="s">
        <v>7</v>
      </c>
      <c r="G249" s="5">
        <v>2</v>
      </c>
      <c r="H249" s="7" t="s">
        <v>60</v>
      </c>
      <c r="I249" s="9" t="s">
        <v>204</v>
      </c>
      <c r="J249" s="24" t="s">
        <v>204</v>
      </c>
      <c r="K249" s="38">
        <v>2055.5</v>
      </c>
      <c r="L249" s="18">
        <f>SUM(K249)*115*5</f>
        <v>1181912.5</v>
      </c>
      <c r="M249" s="33" t="s">
        <v>237</v>
      </c>
    </row>
    <row r="250" ht="13.5" customHeight="1"/>
    <row r="251" ht="26.25" thickBot="1">
      <c r="F251" s="11" t="s">
        <v>10</v>
      </c>
    </row>
    <row r="252" spans="1:13" ht="26.25" thickBot="1">
      <c r="A252" s="1" t="s">
        <v>39</v>
      </c>
      <c r="B252" s="2" t="s">
        <v>40</v>
      </c>
      <c r="C252" s="2" t="s">
        <v>41</v>
      </c>
      <c r="D252" s="2" t="s">
        <v>42</v>
      </c>
      <c r="E252" s="2" t="s">
        <v>43</v>
      </c>
      <c r="F252" s="2" t="s">
        <v>44</v>
      </c>
      <c r="G252" s="2" t="s">
        <v>45</v>
      </c>
      <c r="H252" s="2" t="s">
        <v>46</v>
      </c>
      <c r="I252" s="2" t="s">
        <v>47</v>
      </c>
      <c r="J252" s="2" t="s">
        <v>48</v>
      </c>
      <c r="K252" s="2" t="s">
        <v>49</v>
      </c>
      <c r="L252" s="3" t="s">
        <v>50</v>
      </c>
      <c r="M252" s="31" t="s">
        <v>37</v>
      </c>
    </row>
    <row r="253" spans="1:13" ht="16.5" thickBot="1">
      <c r="A253" s="4"/>
      <c r="B253" s="5" t="s">
        <v>51</v>
      </c>
      <c r="C253" s="5">
        <v>151</v>
      </c>
      <c r="D253" s="5" t="s">
        <v>66</v>
      </c>
      <c r="E253" s="9" t="s">
        <v>53</v>
      </c>
      <c r="F253" s="6" t="s">
        <v>9</v>
      </c>
      <c r="G253" s="5">
        <v>2</v>
      </c>
      <c r="H253" s="5" t="s">
        <v>74</v>
      </c>
      <c r="I253" s="9" t="s">
        <v>53</v>
      </c>
      <c r="J253" s="10" t="s">
        <v>53</v>
      </c>
      <c r="K253" s="8" t="s">
        <v>53</v>
      </c>
      <c r="L253" s="9"/>
      <c r="M253" s="33" t="s">
        <v>237</v>
      </c>
    </row>
    <row r="254" spans="1:13" ht="15.75">
      <c r="A254" s="14"/>
      <c r="B254" s="15"/>
      <c r="C254" s="15"/>
      <c r="D254" s="15"/>
      <c r="E254" s="14"/>
      <c r="F254" s="16"/>
      <c r="G254" s="15"/>
      <c r="H254" s="15"/>
      <c r="I254" s="14"/>
      <c r="J254" s="35"/>
      <c r="K254" s="36"/>
      <c r="L254" s="14"/>
      <c r="M254" s="34"/>
    </row>
    <row r="255" ht="26.25" thickBot="1">
      <c r="F255" s="11" t="s">
        <v>12</v>
      </c>
    </row>
    <row r="256" spans="1:13" ht="26.25" thickBot="1">
      <c r="A256" s="1" t="s">
        <v>39</v>
      </c>
      <c r="B256" s="2" t="s">
        <v>40</v>
      </c>
      <c r="C256" s="2" t="s">
        <v>41</v>
      </c>
      <c r="D256" s="2" t="s">
        <v>42</v>
      </c>
      <c r="E256" s="2" t="s">
        <v>43</v>
      </c>
      <c r="F256" s="2" t="s">
        <v>44</v>
      </c>
      <c r="G256" s="2" t="s">
        <v>45</v>
      </c>
      <c r="H256" s="2" t="s">
        <v>46</v>
      </c>
      <c r="I256" s="2" t="s">
        <v>47</v>
      </c>
      <c r="J256" s="2" t="s">
        <v>48</v>
      </c>
      <c r="K256" s="2" t="s">
        <v>49</v>
      </c>
      <c r="L256" s="3" t="s">
        <v>50</v>
      </c>
      <c r="M256" s="31" t="s">
        <v>37</v>
      </c>
    </row>
    <row r="257" spans="1:13" ht="16.5" thickBot="1">
      <c r="A257" s="4"/>
      <c r="B257" s="5" t="s">
        <v>51</v>
      </c>
      <c r="C257" s="5">
        <v>153</v>
      </c>
      <c r="D257" s="5" t="s">
        <v>66</v>
      </c>
      <c r="E257" s="9" t="s">
        <v>53</v>
      </c>
      <c r="F257" s="6" t="s">
        <v>11</v>
      </c>
      <c r="G257" s="5">
        <v>2</v>
      </c>
      <c r="H257" s="5" t="s">
        <v>74</v>
      </c>
      <c r="I257" s="9" t="s">
        <v>53</v>
      </c>
      <c r="J257" s="10" t="s">
        <v>53</v>
      </c>
      <c r="K257" s="8" t="s">
        <v>53</v>
      </c>
      <c r="L257" s="9"/>
      <c r="M257" s="33" t="s">
        <v>237</v>
      </c>
    </row>
    <row r="260" ht="26.25" thickBot="1">
      <c r="F260" s="11" t="s">
        <v>14</v>
      </c>
    </row>
    <row r="261" spans="1:13" ht="26.25" thickBot="1">
      <c r="A261" s="1" t="s">
        <v>39</v>
      </c>
      <c r="B261" s="2" t="s">
        <v>40</v>
      </c>
      <c r="C261" s="2" t="s">
        <v>41</v>
      </c>
      <c r="D261" s="2" t="s">
        <v>42</v>
      </c>
      <c r="E261" s="2" t="s">
        <v>43</v>
      </c>
      <c r="F261" s="2" t="s">
        <v>44</v>
      </c>
      <c r="G261" s="2" t="s">
        <v>45</v>
      </c>
      <c r="H261" s="2" t="s">
        <v>46</v>
      </c>
      <c r="I261" s="2" t="s">
        <v>47</v>
      </c>
      <c r="J261" s="2" t="s">
        <v>48</v>
      </c>
      <c r="K261" s="2" t="s">
        <v>49</v>
      </c>
      <c r="L261" s="3" t="s">
        <v>50</v>
      </c>
      <c r="M261" s="31" t="s">
        <v>37</v>
      </c>
    </row>
    <row r="262" spans="1:13" ht="16.5" thickBot="1">
      <c r="A262" s="4"/>
      <c r="B262" s="5" t="s">
        <v>51</v>
      </c>
      <c r="C262" s="5">
        <v>158</v>
      </c>
      <c r="D262" s="5" t="s">
        <v>66</v>
      </c>
      <c r="E262" s="9" t="s">
        <v>53</v>
      </c>
      <c r="F262" s="6" t="s">
        <v>13</v>
      </c>
      <c r="G262" s="5">
        <v>2</v>
      </c>
      <c r="H262" s="5" t="s">
        <v>74</v>
      </c>
      <c r="I262" s="9" t="s">
        <v>53</v>
      </c>
      <c r="J262" s="10" t="s">
        <v>53</v>
      </c>
      <c r="K262" s="8" t="s">
        <v>53</v>
      </c>
      <c r="L262" s="9"/>
      <c r="M262" s="33" t="s">
        <v>237</v>
      </c>
    </row>
    <row r="264" spans="11:12" ht="12.75">
      <c r="K264" s="49"/>
      <c r="L264" s="50"/>
    </row>
    <row r="265" ht="26.25" thickBot="1">
      <c r="F265" s="11" t="s">
        <v>17</v>
      </c>
    </row>
    <row r="266" spans="1:13" ht="26.25" thickBot="1">
      <c r="A266" s="1" t="s">
        <v>39</v>
      </c>
      <c r="B266" s="2" t="s">
        <v>40</v>
      </c>
      <c r="C266" s="2" t="s">
        <v>41</v>
      </c>
      <c r="D266" s="2" t="s">
        <v>42</v>
      </c>
      <c r="E266" s="2" t="s">
        <v>43</v>
      </c>
      <c r="F266" s="2" t="s">
        <v>44</v>
      </c>
      <c r="G266" s="2" t="s">
        <v>45</v>
      </c>
      <c r="H266" s="2" t="s">
        <v>46</v>
      </c>
      <c r="I266" s="2" t="s">
        <v>47</v>
      </c>
      <c r="J266" s="2" t="s">
        <v>48</v>
      </c>
      <c r="K266" s="2" t="s">
        <v>49</v>
      </c>
      <c r="L266" s="3" t="s">
        <v>50</v>
      </c>
      <c r="M266" s="31" t="s">
        <v>37</v>
      </c>
    </row>
    <row r="267" spans="1:13" ht="13.5" thickBot="1">
      <c r="A267" s="4"/>
      <c r="B267" s="5" t="s">
        <v>51</v>
      </c>
      <c r="C267" s="5">
        <v>166</v>
      </c>
      <c r="D267" s="5">
        <v>453</v>
      </c>
      <c r="E267" s="9" t="s">
        <v>53</v>
      </c>
      <c r="F267" s="6" t="s">
        <v>15</v>
      </c>
      <c r="G267" s="5">
        <v>2</v>
      </c>
      <c r="H267" s="5" t="s">
        <v>57</v>
      </c>
      <c r="I267" s="5">
        <v>2</v>
      </c>
      <c r="J267" s="7" t="s">
        <v>16</v>
      </c>
      <c r="K267" s="38">
        <v>2407.72</v>
      </c>
      <c r="L267" s="18">
        <f>SUM(K267)*115*5</f>
        <v>1384439</v>
      </c>
      <c r="M267" s="33" t="s">
        <v>237</v>
      </c>
    </row>
    <row r="268" spans="1:13" ht="12.75">
      <c r="A268" s="14"/>
      <c r="B268" s="15"/>
      <c r="C268" s="15"/>
      <c r="D268" s="15"/>
      <c r="E268" s="14"/>
      <c r="F268" s="16"/>
      <c r="G268" s="15"/>
      <c r="H268" s="15"/>
      <c r="I268" s="15"/>
      <c r="J268" s="17"/>
      <c r="K268" s="39"/>
      <c r="L268" s="48"/>
      <c r="M268" s="34"/>
    </row>
    <row r="269" spans="1:13" ht="12.75">
      <c r="A269" s="14"/>
      <c r="B269" s="15"/>
      <c r="C269" s="15"/>
      <c r="D269" s="15"/>
      <c r="E269" s="14"/>
      <c r="F269" s="16"/>
      <c r="G269" s="15"/>
      <c r="H269" s="15"/>
      <c r="I269" s="15"/>
      <c r="J269" s="17"/>
      <c r="K269" s="39"/>
      <c r="L269" s="48"/>
      <c r="M269" s="34"/>
    </row>
    <row r="270" spans="1:13" ht="13.5" thickBot="1">
      <c r="A270" s="14"/>
      <c r="B270" s="15"/>
      <c r="C270" s="15"/>
      <c r="D270" s="15"/>
      <c r="E270" s="14"/>
      <c r="F270" s="16"/>
      <c r="G270" s="15"/>
      <c r="H270" s="15"/>
      <c r="I270" s="15"/>
      <c r="J270" s="17"/>
      <c r="K270" s="39"/>
      <c r="L270" s="14"/>
      <c r="M270" s="34"/>
    </row>
    <row r="271" spans="1:13" ht="12.75" customHeight="1" thickBot="1">
      <c r="A271" s="14"/>
      <c r="B271" s="15"/>
      <c r="C271" s="15"/>
      <c r="D271" s="15"/>
      <c r="E271" s="14"/>
      <c r="F271" s="16"/>
      <c r="G271" s="15"/>
      <c r="H271" s="15"/>
      <c r="I271" s="15"/>
      <c r="J271" s="17"/>
      <c r="K271" s="45" t="s">
        <v>90</v>
      </c>
      <c r="L271" s="47">
        <f>SUM(L249:L269)</f>
        <v>2566351.5</v>
      </c>
      <c r="M271" s="34"/>
    </row>
    <row r="273" spans="1:13" s="59" customFormat="1" ht="26.25">
      <c r="A273" s="58"/>
      <c r="F273" s="11" t="s">
        <v>30</v>
      </c>
      <c r="K273" s="60"/>
      <c r="M273" s="61"/>
    </row>
    <row r="274" ht="16.5" thickBot="1">
      <c r="A274" s="12"/>
    </row>
    <row r="275" spans="1:13" ht="26.25" thickBot="1">
      <c r="A275" s="1" t="s">
        <v>39</v>
      </c>
      <c r="B275" s="2" t="s">
        <v>40</v>
      </c>
      <c r="C275" s="2" t="s">
        <v>41</v>
      </c>
      <c r="D275" s="2" t="s">
        <v>42</v>
      </c>
      <c r="E275" s="2" t="s">
        <v>43</v>
      </c>
      <c r="F275" s="2" t="s">
        <v>44</v>
      </c>
      <c r="G275" s="2" t="s">
        <v>45</v>
      </c>
      <c r="H275" s="2" t="s">
        <v>86</v>
      </c>
      <c r="I275" s="2" t="s">
        <v>87</v>
      </c>
      <c r="J275" s="2" t="s">
        <v>88</v>
      </c>
      <c r="K275" s="2" t="s">
        <v>49</v>
      </c>
      <c r="L275" s="3" t="s">
        <v>50</v>
      </c>
      <c r="M275" s="41" t="s">
        <v>37</v>
      </c>
    </row>
    <row r="276" spans="1:13" ht="16.5" thickBot="1">
      <c r="A276" s="4"/>
      <c r="B276" s="5" t="s">
        <v>18</v>
      </c>
      <c r="C276" s="5">
        <v>26</v>
      </c>
      <c r="D276" s="5">
        <v>329</v>
      </c>
      <c r="E276" s="9" t="s">
        <v>53</v>
      </c>
      <c r="F276" s="6" t="s">
        <v>27</v>
      </c>
      <c r="G276" s="5">
        <v>2</v>
      </c>
      <c r="H276" s="7" t="s">
        <v>55</v>
      </c>
      <c r="I276" s="9" t="s">
        <v>53</v>
      </c>
      <c r="J276" s="10" t="s">
        <v>53</v>
      </c>
      <c r="K276" s="5">
        <v>33.05</v>
      </c>
      <c r="L276" s="18">
        <f>SUM(K276)*115*8</f>
        <v>30405.999999999996</v>
      </c>
      <c r="M276" s="33" t="s">
        <v>237</v>
      </c>
    </row>
    <row r="277" spans="1:13" ht="13.5" thickBot="1">
      <c r="A277" s="4"/>
      <c r="B277" s="5" t="s">
        <v>18</v>
      </c>
      <c r="C277" s="5">
        <v>101</v>
      </c>
      <c r="D277" s="5">
        <v>657</v>
      </c>
      <c r="E277" s="5" t="s">
        <v>53</v>
      </c>
      <c r="F277" s="6" t="s">
        <v>7</v>
      </c>
      <c r="G277" s="5">
        <v>2</v>
      </c>
      <c r="H277" s="5" t="s">
        <v>60</v>
      </c>
      <c r="I277" s="5" t="s">
        <v>53</v>
      </c>
      <c r="J277" s="7" t="s">
        <v>53</v>
      </c>
      <c r="K277" s="38">
        <v>3740</v>
      </c>
      <c r="L277" s="18">
        <f>SUM(K277)*115*5</f>
        <v>2150500</v>
      </c>
      <c r="M277" s="1" t="s">
        <v>237</v>
      </c>
    </row>
    <row r="278" spans="1:13" ht="13.5" thickBot="1">
      <c r="A278" s="4"/>
      <c r="B278" s="5" t="s">
        <v>18</v>
      </c>
      <c r="C278" s="5">
        <v>78</v>
      </c>
      <c r="D278" s="5">
        <v>39</v>
      </c>
      <c r="E278" s="5">
        <v>1</v>
      </c>
      <c r="F278" s="6" t="s">
        <v>243</v>
      </c>
      <c r="G278" s="5">
        <v>1</v>
      </c>
      <c r="H278" s="5" t="s">
        <v>57</v>
      </c>
      <c r="I278" s="5">
        <v>4</v>
      </c>
      <c r="J278" s="7" t="s">
        <v>244</v>
      </c>
      <c r="K278" s="38">
        <v>12085.06</v>
      </c>
      <c r="L278" s="18">
        <f>SUM(K278)*115*5</f>
        <v>6948909.5</v>
      </c>
      <c r="M278" s="1" t="s">
        <v>237</v>
      </c>
    </row>
    <row r="279" spans="1:13" ht="13.5" thickBot="1">
      <c r="A279" s="4"/>
      <c r="B279" s="5" t="s">
        <v>18</v>
      </c>
      <c r="C279" s="5">
        <v>15</v>
      </c>
      <c r="D279" s="5">
        <v>417</v>
      </c>
      <c r="E279" s="9" t="s">
        <v>204</v>
      </c>
      <c r="F279" s="6" t="s">
        <v>245</v>
      </c>
      <c r="G279" s="18">
        <v>2</v>
      </c>
      <c r="H279" s="5" t="s">
        <v>208</v>
      </c>
      <c r="I279" s="9" t="s">
        <v>204</v>
      </c>
      <c r="J279" s="24" t="s">
        <v>204</v>
      </c>
      <c r="K279" s="5">
        <v>61.97</v>
      </c>
      <c r="L279" s="18">
        <f>SUM(K279)*115*8</f>
        <v>57012.4</v>
      </c>
      <c r="M279" s="1" t="s">
        <v>237</v>
      </c>
    </row>
    <row r="280" spans="1:13" ht="16.5" thickBot="1">
      <c r="A280" s="4"/>
      <c r="B280" s="5" t="s">
        <v>18</v>
      </c>
      <c r="C280" s="5">
        <v>5</v>
      </c>
      <c r="D280" s="5">
        <v>58</v>
      </c>
      <c r="E280" s="5">
        <v>199</v>
      </c>
      <c r="F280" s="6" t="s">
        <v>19</v>
      </c>
      <c r="G280" s="5">
        <v>2</v>
      </c>
      <c r="H280" s="5" t="s">
        <v>208</v>
      </c>
      <c r="I280" s="9" t="s">
        <v>53</v>
      </c>
      <c r="J280" s="10" t="s">
        <v>53</v>
      </c>
      <c r="K280" s="5">
        <v>160.1</v>
      </c>
      <c r="L280" s="18">
        <f>SUM(K280)*115*8</f>
        <v>147292</v>
      </c>
      <c r="M280" s="33" t="s">
        <v>237</v>
      </c>
    </row>
    <row r="281" spans="1:13" ht="13.5" thickBot="1">
      <c r="A281" s="4"/>
      <c r="B281" s="5" t="s">
        <v>18</v>
      </c>
      <c r="C281" s="5">
        <v>6</v>
      </c>
      <c r="D281" s="5">
        <v>393</v>
      </c>
      <c r="E281" s="18" t="s">
        <v>53</v>
      </c>
      <c r="F281" s="6" t="s">
        <v>20</v>
      </c>
      <c r="G281" s="5">
        <v>2</v>
      </c>
      <c r="H281" s="5" t="s">
        <v>57</v>
      </c>
      <c r="I281" s="5">
        <v>1</v>
      </c>
      <c r="J281" s="7" t="s">
        <v>21</v>
      </c>
      <c r="K281" s="38">
        <v>1882.5</v>
      </c>
      <c r="L281" s="18">
        <f>SUM(K281)*115*5</f>
        <v>1082437.5</v>
      </c>
      <c r="M281" s="33" t="s">
        <v>237</v>
      </c>
    </row>
    <row r="282" spans="1:13" ht="16.5" thickBot="1">
      <c r="A282" s="4"/>
      <c r="B282" s="5" t="s">
        <v>18</v>
      </c>
      <c r="C282" s="5">
        <v>11</v>
      </c>
      <c r="D282" s="5">
        <v>99</v>
      </c>
      <c r="E282" s="18" t="s">
        <v>53</v>
      </c>
      <c r="F282" s="6" t="s">
        <v>22</v>
      </c>
      <c r="G282" s="5">
        <v>2</v>
      </c>
      <c r="H282" s="5" t="s">
        <v>138</v>
      </c>
      <c r="I282" s="9" t="s">
        <v>53</v>
      </c>
      <c r="J282" s="10" t="s">
        <v>53</v>
      </c>
      <c r="K282" s="38">
        <v>1921.22</v>
      </c>
      <c r="L282" s="18">
        <f>SUM(K282)*115*8</f>
        <v>1767522.4000000001</v>
      </c>
      <c r="M282" s="33" t="s">
        <v>237</v>
      </c>
    </row>
    <row r="283" spans="1:13" ht="13.5" thickBot="1">
      <c r="A283" s="4"/>
      <c r="B283" s="5" t="s">
        <v>18</v>
      </c>
      <c r="C283" s="5">
        <v>12</v>
      </c>
      <c r="D283" s="5">
        <v>507</v>
      </c>
      <c r="E283" s="5">
        <v>1</v>
      </c>
      <c r="F283" s="6" t="s">
        <v>28</v>
      </c>
      <c r="G283" s="5">
        <v>2</v>
      </c>
      <c r="H283" s="5" t="s">
        <v>57</v>
      </c>
      <c r="I283" s="5">
        <v>2</v>
      </c>
      <c r="J283" s="7" t="s">
        <v>29</v>
      </c>
      <c r="K283" s="38">
        <v>17216.56</v>
      </c>
      <c r="L283" s="18">
        <f>SUM(K283)*115*8</f>
        <v>15839235.200000001</v>
      </c>
      <c r="M283" s="33" t="s">
        <v>237</v>
      </c>
    </row>
    <row r="284" spans="1:13" ht="16.5" thickBot="1">
      <c r="A284" s="4"/>
      <c r="B284" s="5" t="s">
        <v>18</v>
      </c>
      <c r="C284" s="5">
        <v>12</v>
      </c>
      <c r="D284" s="5" t="s">
        <v>66</v>
      </c>
      <c r="E284" s="18"/>
      <c r="F284" s="6"/>
      <c r="G284" s="5">
        <v>2</v>
      </c>
      <c r="H284" s="5" t="s">
        <v>74</v>
      </c>
      <c r="I284" s="9" t="s">
        <v>53</v>
      </c>
      <c r="J284" s="10" t="s">
        <v>53</v>
      </c>
      <c r="K284" s="8" t="s">
        <v>53</v>
      </c>
      <c r="L284" s="18"/>
      <c r="M284" s="33" t="s">
        <v>237</v>
      </c>
    </row>
    <row r="285" spans="1:13" ht="13.5" thickBot="1">
      <c r="A285" s="4"/>
      <c r="B285" s="5" t="s">
        <v>18</v>
      </c>
      <c r="C285" s="5">
        <v>15</v>
      </c>
      <c r="D285" s="5">
        <v>162</v>
      </c>
      <c r="E285" s="5">
        <v>1</v>
      </c>
      <c r="F285" s="6" t="s">
        <v>23</v>
      </c>
      <c r="G285" s="5">
        <v>2</v>
      </c>
      <c r="H285" s="5" t="s">
        <v>57</v>
      </c>
      <c r="I285" s="5">
        <v>2</v>
      </c>
      <c r="J285" s="7" t="s">
        <v>24</v>
      </c>
      <c r="K285" s="5">
        <v>302.13</v>
      </c>
      <c r="L285" s="18">
        <f>SUM(K285)*115*5</f>
        <v>173724.75</v>
      </c>
      <c r="M285" s="33" t="s">
        <v>237</v>
      </c>
    </row>
    <row r="286" spans="1:13" ht="13.5" thickBot="1">
      <c r="A286" s="4"/>
      <c r="B286" s="5" t="s">
        <v>18</v>
      </c>
      <c r="C286" s="5">
        <v>15</v>
      </c>
      <c r="D286" s="5">
        <v>417</v>
      </c>
      <c r="E286" s="18" t="s">
        <v>204</v>
      </c>
      <c r="F286" s="6" t="s">
        <v>245</v>
      </c>
      <c r="G286" s="18">
        <v>2</v>
      </c>
      <c r="H286" s="5" t="s">
        <v>208</v>
      </c>
      <c r="I286" s="9" t="s">
        <v>204</v>
      </c>
      <c r="J286" s="24" t="s">
        <v>204</v>
      </c>
      <c r="K286" s="5">
        <v>61.97</v>
      </c>
      <c r="L286" s="18">
        <f>SUM(K286)*115*8</f>
        <v>57012.4</v>
      </c>
      <c r="M286" s="1" t="s">
        <v>237</v>
      </c>
    </row>
    <row r="287" spans="1:13" ht="16.5" thickBot="1">
      <c r="A287" s="4"/>
      <c r="B287" s="5" t="s">
        <v>18</v>
      </c>
      <c r="C287" s="5">
        <v>15</v>
      </c>
      <c r="D287" s="5">
        <v>369</v>
      </c>
      <c r="E287" s="18" t="s">
        <v>53</v>
      </c>
      <c r="F287" s="6" t="s">
        <v>25</v>
      </c>
      <c r="G287" s="5">
        <v>2</v>
      </c>
      <c r="H287" s="5" t="s">
        <v>55</v>
      </c>
      <c r="I287" s="9" t="s">
        <v>53</v>
      </c>
      <c r="J287" s="10" t="s">
        <v>53</v>
      </c>
      <c r="K287" s="5">
        <v>78</v>
      </c>
      <c r="L287" s="18">
        <f>SUM(K287)*115*8</f>
        <v>71760</v>
      </c>
      <c r="M287" s="33" t="s">
        <v>237</v>
      </c>
    </row>
    <row r="288" spans="1:13" ht="16.5" thickBot="1">
      <c r="A288" s="4"/>
      <c r="B288" s="5" t="s">
        <v>18</v>
      </c>
      <c r="C288" s="5">
        <v>23</v>
      </c>
      <c r="D288" s="5">
        <v>199</v>
      </c>
      <c r="E288" s="18" t="s">
        <v>53</v>
      </c>
      <c r="F288" s="6" t="s">
        <v>26</v>
      </c>
      <c r="G288" s="5">
        <v>2</v>
      </c>
      <c r="H288" s="5" t="s">
        <v>55</v>
      </c>
      <c r="I288" s="9" t="s">
        <v>53</v>
      </c>
      <c r="J288" s="10" t="s">
        <v>53</v>
      </c>
      <c r="K288" s="5">
        <v>33.05</v>
      </c>
      <c r="L288" s="18">
        <f>SUM(K288)*115*8</f>
        <v>30405.999999999996</v>
      </c>
      <c r="M288" s="33" t="s">
        <v>237</v>
      </c>
    </row>
    <row r="289" spans="1:13" ht="13.5" thickBot="1">
      <c r="A289" s="4"/>
      <c r="B289" s="5" t="s">
        <v>18</v>
      </c>
      <c r="C289" s="5">
        <v>101</v>
      </c>
      <c r="D289" s="5">
        <v>657</v>
      </c>
      <c r="E289" s="5" t="s">
        <v>53</v>
      </c>
      <c r="F289" s="6" t="s">
        <v>7</v>
      </c>
      <c r="G289" s="5">
        <v>2</v>
      </c>
      <c r="H289" s="5" t="s">
        <v>60</v>
      </c>
      <c r="I289" s="5" t="s">
        <v>53</v>
      </c>
      <c r="J289" s="7" t="s">
        <v>53</v>
      </c>
      <c r="K289" s="38">
        <v>3740</v>
      </c>
      <c r="L289" s="18">
        <f>SUM(K289)*115*8</f>
        <v>3440800</v>
      </c>
      <c r="M289" s="33" t="s">
        <v>237</v>
      </c>
    </row>
    <row r="290" ht="16.5" thickBot="1">
      <c r="A290" s="12"/>
    </row>
    <row r="291" spans="11:12" ht="13.5" thickBot="1">
      <c r="K291" s="45" t="s">
        <v>90</v>
      </c>
      <c r="L291" s="47">
        <f>SUM(L276:L290)</f>
        <v>31797018.15</v>
      </c>
    </row>
  </sheetData>
  <sheetProtection/>
  <mergeCells count="12">
    <mergeCell ref="A128:A129"/>
    <mergeCell ref="B128:B129"/>
    <mergeCell ref="C128:C129"/>
    <mergeCell ref="D128:D129"/>
    <mergeCell ref="L128:L129"/>
    <mergeCell ref="E128:E129"/>
    <mergeCell ref="F128:F129"/>
    <mergeCell ref="G128:G129"/>
    <mergeCell ref="H128:H129"/>
    <mergeCell ref="I128:I129"/>
    <mergeCell ref="J128:J129"/>
    <mergeCell ref="K128:K1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Utente</cp:lastModifiedBy>
  <cp:lastPrinted>2012-01-18T11:41:19Z</cp:lastPrinted>
  <dcterms:created xsi:type="dcterms:W3CDTF">2011-06-14T07:03:07Z</dcterms:created>
  <dcterms:modified xsi:type="dcterms:W3CDTF">2012-06-25T10:39:46Z</dcterms:modified>
  <cp:category/>
  <cp:version/>
  <cp:contentType/>
  <cp:contentStatus/>
</cp:coreProperties>
</file>